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E:\Рабочий стол\Учебный год 2024-2025\МЕНЮ год 2024-2025\МЕНЮ 2024-2025 каждый день\готово СОЛЕНЫЕ\"/>
    </mc:Choice>
  </mc:AlternateContent>
  <xr:revisionPtr revIDLastSave="0" documentId="13_ncr:1_{0C43D9F9-A729-4E5E-BAA5-A239A6BBE088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definedNames>
    <definedName name="_xlnm.Print_Area" localSheetId="0">Лист1!$A$1:$J$265</definedName>
  </definedNames>
  <calcPr calcId="181029"/>
</workbook>
</file>

<file path=xl/calcChain.xml><?xml version="1.0" encoding="utf-8"?>
<calcChain xmlns="http://schemas.openxmlformats.org/spreadsheetml/2006/main">
  <c r="F225" i="1" l="1"/>
  <c r="F170" i="1"/>
  <c r="H197" i="1"/>
  <c r="J197" i="1"/>
  <c r="F154" i="1"/>
  <c r="F51" i="1" l="1"/>
  <c r="F41" i="1"/>
  <c r="F66" i="1" l="1"/>
  <c r="F25" i="1" l="1"/>
  <c r="E264" i="1"/>
  <c r="J263" i="1"/>
  <c r="I263" i="1"/>
  <c r="H263" i="1"/>
  <c r="G263" i="1"/>
  <c r="E236" i="1"/>
  <c r="J235" i="1"/>
  <c r="I235" i="1"/>
  <c r="H235" i="1"/>
  <c r="G235" i="1"/>
  <c r="E208" i="1"/>
  <c r="J207" i="1"/>
  <c r="H207" i="1"/>
  <c r="E181" i="1"/>
  <c r="J180" i="1"/>
  <c r="I180" i="1"/>
  <c r="H180" i="1"/>
  <c r="G180" i="1"/>
  <c r="J170" i="1"/>
  <c r="I170" i="1"/>
  <c r="H170" i="1"/>
  <c r="G170" i="1"/>
  <c r="E155" i="1"/>
  <c r="J154" i="1"/>
  <c r="I154" i="1"/>
  <c r="H154" i="1"/>
  <c r="G154" i="1"/>
  <c r="J144" i="1"/>
  <c r="I144" i="1"/>
  <c r="H144" i="1"/>
  <c r="G144" i="1"/>
  <c r="E129" i="1"/>
  <c r="J128" i="1"/>
  <c r="I128" i="1"/>
  <c r="H128" i="1"/>
  <c r="G128" i="1"/>
  <c r="H118" i="1"/>
  <c r="E102" i="1"/>
  <c r="J101" i="1"/>
  <c r="I101" i="1"/>
  <c r="H101" i="1"/>
  <c r="G101" i="1"/>
  <c r="J92" i="1"/>
  <c r="I92" i="1"/>
  <c r="H92" i="1"/>
  <c r="G92" i="1"/>
  <c r="E77" i="1"/>
  <c r="J76" i="1"/>
  <c r="H76" i="1"/>
  <c r="G76" i="1"/>
  <c r="J66" i="1"/>
  <c r="I66" i="1"/>
  <c r="H66" i="1"/>
  <c r="G66" i="1"/>
  <c r="E52" i="1"/>
  <c r="J51" i="1"/>
  <c r="I51" i="1"/>
  <c r="H51" i="1"/>
  <c r="G51" i="1"/>
  <c r="J41" i="1"/>
  <c r="I41" i="1"/>
  <c r="G41" i="1"/>
  <c r="E26" i="1"/>
  <c r="J25" i="1"/>
  <c r="I25" i="1"/>
  <c r="H25" i="1"/>
  <c r="G25" i="1"/>
  <c r="J15" i="1"/>
  <c r="J26" i="1" s="1"/>
  <c r="G155" i="1" l="1"/>
  <c r="G52" i="1"/>
  <c r="G264" i="1"/>
  <c r="I102" i="1"/>
  <c r="H264" i="1"/>
  <c r="J77" i="1"/>
  <c r="H129" i="1"/>
  <c r="J181" i="1"/>
  <c r="H236" i="1"/>
  <c r="H102" i="1"/>
  <c r="J129" i="1"/>
  <c r="H155" i="1"/>
  <c r="H208" i="1"/>
  <c r="I52" i="1"/>
  <c r="G77" i="1"/>
  <c r="G129" i="1"/>
  <c r="I155" i="1"/>
  <c r="G181" i="1"/>
  <c r="G236" i="1"/>
  <c r="J52" i="1"/>
  <c r="H77" i="1"/>
  <c r="J102" i="1"/>
  <c r="J155" i="1"/>
  <c r="J208" i="1"/>
  <c r="J264" i="1"/>
  <c r="I77" i="1"/>
  <c r="G102" i="1"/>
  <c r="I129" i="1"/>
  <c r="I181" i="1"/>
  <c r="G208" i="1"/>
  <c r="I236" i="1"/>
</calcChain>
</file>

<file path=xl/sharedStrings.xml><?xml version="1.0" encoding="utf-8"?>
<sst xmlns="http://schemas.openxmlformats.org/spreadsheetml/2006/main" count="930" uniqueCount="213">
  <si>
    <t>Наименование блюда</t>
  </si>
  <si>
    <t>Вес блюда</t>
  </si>
  <si>
    <t>Цена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</si>
  <si>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</si>
  <si>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</si>
  <si>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</si>
  <si>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</si>
  <si>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</si>
  <si>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КАША ВЯЗКАЯ МОЛОЧНАЯ ИЗ РИСА  с маслом сливочным "Крестьянским" 72,5%</t>
  </si>
  <si>
    <t>1/200/10</t>
  </si>
  <si>
    <t>СОК ФРУКТОВЫЙ (яблочный, яблочно-виноградный, мультифрукт)</t>
  </si>
  <si>
    <t>1/200</t>
  </si>
  <si>
    <t>ХЛЕБ ПШЕНИЧНЫЙ</t>
  </si>
  <si>
    <t>1/50</t>
  </si>
  <si>
    <t>ХЛЕБ РЖАНОЙ</t>
  </si>
  <si>
    <t>МАСЛО СЛИВОЧНОЕ "Крестьянское" 72,5% (порциями)</t>
  </si>
  <si>
    <t>1/10</t>
  </si>
  <si>
    <t>СЫР "РОССИЙСКИЙ"  (порциями)</t>
  </si>
  <si>
    <t>1/15</t>
  </si>
  <si>
    <t>1/150</t>
  </si>
  <si>
    <t>Итого за прием пищи:</t>
  </si>
  <si>
    <t>Обед</t>
  </si>
  <si>
    <t>1/60</t>
  </si>
  <si>
    <t>СУП КАРТОФЕЛЬНЫЙ С БОБОВЫМИ</t>
  </si>
  <si>
    <t>1/250</t>
  </si>
  <si>
    <t>БИТОЧКИ  ИЗ ГОВЯДИНЫ с маслом сливочным "Крестьянским" 72,5%</t>
  </si>
  <si>
    <t>1/90/9</t>
  </si>
  <si>
    <t>МАКАРОННЫЕ ИЗДЕЛИЯ ОТВАРНЫЕ с маслом сливочным "Крестьянским" 72,5%</t>
  </si>
  <si>
    <t>1/180</t>
  </si>
  <si>
    <t>ФРУКТЫ сезонные калиброванные (яблоко 1 шт)</t>
  </si>
  <si>
    <t>Всего за день:</t>
  </si>
  <si>
    <t>1/80</t>
  </si>
  <si>
    <t>КОФЕЙНЫЙ НАПИТОК С МОЛОКОМ</t>
  </si>
  <si>
    <t>БОРЩ С КАПУСТОЙ И КАРТОФЕЛЕМ СО СМЕТАНОЙ</t>
  </si>
  <si>
    <t>РЫБА  МИНТАЙ ПРИПУЩЕННАЯ С МАСЛОМ СЛИВОЧНЫМ "Крестьянским" 72,5%</t>
  </si>
  <si>
    <t>КАРТОФЕЛЬ ОТВАРНОЙ с маслом сливочным "Крестьянским" 72,5%</t>
  </si>
  <si>
    <t>МАКАРОНЫ ОТВАРНЫЕ С СЫРОМ с маслом сливочным "Крестьянским" 72,5%</t>
  </si>
  <si>
    <t>БИОЙОГУРТ фруктовый (яблочный, персиковый, абрикосовый, банановый) в индивидуальной упаковке</t>
  </si>
  <si>
    <t>1/125</t>
  </si>
  <si>
    <t>КОТЛЕТЫ ИЗ МЯСА ГОВЯДИНЫ с соусом сметанным с томатом</t>
  </si>
  <si>
    <t>1/90/50</t>
  </si>
  <si>
    <t>КАША ГРЕЧНЕВАЯ РАССЫПЧАТАЯ с маслом сливочным "Крестьянским" 72,5%</t>
  </si>
  <si>
    <t>1/200/80</t>
  </si>
  <si>
    <t>КАКАО С МОЛОКОМ</t>
  </si>
  <si>
    <t>ЩИ ИЗ СВЕЖЕЙ КАПУСТЫ с картофелем</t>
  </si>
  <si>
    <t>ПЛОВ ИЗ ПТИЦЫ</t>
  </si>
  <si>
    <t>1/90/270</t>
  </si>
  <si>
    <t>ЗРАЗЫ рубленые из мяса говядины с маслом сливочным "Крестьянским" 72,5%</t>
  </si>
  <si>
    <t>КАРТОФЕЛЬНОЕ ПЮРЕ с маслом сливочным "Крестьянским" 72,5%</t>
  </si>
  <si>
    <t>НАПИТОК ИЗ ПЛОДОВ ШИПОВНИКА</t>
  </si>
  <si>
    <t xml:space="preserve">ФРУКТЫ сезонные калиброванные (яблоко 1 шт) </t>
  </si>
  <si>
    <t>ТЕФТЕЛИ из мяса говядины с соусом сметанным с томатом</t>
  </si>
  <si>
    <t xml:space="preserve">КОМПОТ из смеси сухофруктов </t>
  </si>
  <si>
    <t>ЗРАЗЫ РЫБНЫЕ рубленные (из минтая) с маслом сливочным "Крестьянским" 72,5%</t>
  </si>
  <si>
    <t>1/90/7</t>
  </si>
  <si>
    <t>РАГУ из овощей</t>
  </si>
  <si>
    <t xml:space="preserve">РАССОЛЬНИК ЛЕНИНГРАДСКИЙ </t>
  </si>
  <si>
    <t>ТЕФТЕЛИ рыбные из минтая с соусом сметанным с томатом</t>
  </si>
  <si>
    <t>Пудинг из творога (запечённый) со сгущенным молоком</t>
  </si>
  <si>
    <t>КОТЛЕТЫ РУБЛЕННЫЕ ИЗ БРОЙЛЕР-ЦЫПЛЯТ с маслом сливочным "Крестьянским" 72,5%</t>
  </si>
  <si>
    <t>КОТЛЕТЫ РУБЛЕННЫЕ ИЗ БРОЙЛЕР-ЦЫПЛЯТ с соусом сметанным с томатом</t>
  </si>
  <si>
    <t>ЗРАЗЫ рубленые из мяса говядины с соусом сметанным с томатом</t>
  </si>
  <si>
    <t>ЛАПШЕВНИК С ТВОРОГОМ, маслом сливочным "Крестьянским" 72,5% и повидлом яблочным</t>
  </si>
  <si>
    <t xml:space="preserve">КОФЕЙНЫЙ НАПИТОК с молоком </t>
  </si>
  <si>
    <t>СУП КАРТОФЕЛЬНЫЙ С КЛЁЦКАМИ</t>
  </si>
  <si>
    <t>КАША ПШЕНИЧНАЯ рассыпчатая с маслом сливочным "Крестьянским" 72,5%</t>
  </si>
  <si>
    <t>Утверждаю</t>
  </si>
  <si>
    <t>Школа</t>
  </si>
  <si>
    <t>Отд./корп</t>
  </si>
  <si>
    <t>3,95</t>
  </si>
  <si>
    <t>10,22</t>
  </si>
  <si>
    <t>23,10</t>
  </si>
  <si>
    <t>9,18</t>
  </si>
  <si>
    <t>№ 174 2015г.</t>
  </si>
  <si>
    <t>№ 14 2015г.</t>
  </si>
  <si>
    <t>№ 15 2015г.</t>
  </si>
  <si>
    <t>389/2015</t>
  </si>
  <si>
    <t>ФРУКТЫ сезонные калиброванные (яблоки 1 шт)</t>
  </si>
  <si>
    <t>8,95</t>
  </si>
  <si>
    <t>3,46</t>
  </si>
  <si>
    <t>23,1</t>
  </si>
  <si>
    <t>Дата</t>
  </si>
  <si>
    <t>Прием пищи</t>
  </si>
  <si>
    <t>Раздел</t>
  </si>
  <si>
    <t>№ рецепт</t>
  </si>
  <si>
    <t>каша молочн</t>
  </si>
  <si>
    <t>напитки</t>
  </si>
  <si>
    <t>хлеб пш.</t>
  </si>
  <si>
    <t>хлеб рж.</t>
  </si>
  <si>
    <t>90</t>
  </si>
  <si>
    <t>№ 71 2015г.</t>
  </si>
  <si>
    <t>№ 102 2015г.</t>
  </si>
  <si>
    <t>№ 268 2015г.</t>
  </si>
  <si>
    <t>№ 309 2015г.</t>
  </si>
  <si>
    <t>№ 349 2015г.</t>
  </si>
  <si>
    <t>гастрон</t>
  </si>
  <si>
    <t>овощи</t>
  </si>
  <si>
    <t>фрукты</t>
  </si>
  <si>
    <t>1блюдо</t>
  </si>
  <si>
    <t>2блюдо</t>
  </si>
  <si>
    <t>гарнир</t>
  </si>
  <si>
    <t>3 блюдо</t>
  </si>
  <si>
    <t>№ 379 2015г.</t>
  </si>
  <si>
    <t>№ 82 2015г.</t>
  </si>
  <si>
    <t>№ 227 2015г.</t>
  </si>
  <si>
    <t>№ 310 2015г.</t>
  </si>
  <si>
    <t>№ 342 2015г.</t>
  </si>
  <si>
    <t>блюдо из яиц</t>
  </si>
  <si>
    <t>напиток</t>
  </si>
  <si>
    <t>хлеб пш</t>
  </si>
  <si>
    <t>блюдо из рыбы</t>
  </si>
  <si>
    <t>135/13</t>
  </si>
  <si>
    <t>250/10</t>
  </si>
  <si>
    <t>197/8/32</t>
  </si>
  <si>
    <t>200/80</t>
  </si>
  <si>
    <t>№ 204 2015г.</t>
  </si>
  <si>
    <t>№ 101 2015г.</t>
  </si>
  <si>
    <t>№ 268, 331 2015г.</t>
  </si>
  <si>
    <t>№ 302 2015г.</t>
  </si>
  <si>
    <t>№ 354 2015г.</t>
  </si>
  <si>
    <t>кисло/молочный продукт</t>
  </si>
  <si>
    <t>гастр</t>
  </si>
  <si>
    <t>горячее</t>
  </si>
  <si>
    <t>СУП КАРТОФЕЛЬНЫЙ С КРУПОЙ  РИСОВОЙ</t>
  </si>
  <si>
    <t>горячее блюдо</t>
  </si>
  <si>
    <r>
      <t>О</t>
    </r>
    <r>
      <rPr>
        <sz val="10"/>
        <color indexed="8"/>
        <rFont val="Times New Roman"/>
        <family val="1"/>
        <charset val="204"/>
      </rPr>
      <t>МЛЕТ НАТУРАЛЬНЫЙ С МАСЛОМ СЛИВОЧНЫМ КРЕСТЬЯНСКИМ 72.5%</t>
    </r>
  </si>
  <si>
    <t>КОМПОТ ИЗ СМЕСИ СУХОФРУКТОВ</t>
  </si>
  <si>
    <t>ИКРА КАБАЧКОВАЯ КОНСЕРВИРОВАННАЯ</t>
  </si>
  <si>
    <t>210/2015</t>
  </si>
  <si>
    <t>7,94</t>
  </si>
  <si>
    <t>КОМПОТ ИЗ СВЕЖИХ ЯБЛОК</t>
  </si>
  <si>
    <t>КИСЕЛЬ ИЗ СМЕСИ СУХОФРУКТОВ</t>
  </si>
  <si>
    <t>90/50</t>
  </si>
  <si>
    <t>ЗАПЕКАНКА ИЗ ТВОРОГА С МОРКОВЬЮ И С МОЛОКОМ СГУЩЕННЫМ</t>
  </si>
  <si>
    <t>32,19</t>
  </si>
  <si>
    <t>№ 224 2015г.</t>
  </si>
  <si>
    <t>№ 382 2015г.</t>
  </si>
  <si>
    <t>№ 88 2015г.</t>
  </si>
  <si>
    <t>№ 291 2015г.</t>
  </si>
  <si>
    <t>хлеб рж</t>
  </si>
  <si>
    <t>из творог</t>
  </si>
  <si>
    <t>№ 289 2015г.</t>
  </si>
  <si>
    <t>№ 377 2015г.</t>
  </si>
  <si>
    <t>№ 112 2015г.</t>
  </si>
  <si>
    <t>№ 274 2015г.</t>
  </si>
  <si>
    <t>№ 312 2015г.</t>
  </si>
  <si>
    <t>№ 388 2015г.</t>
  </si>
  <si>
    <t>РАГУ ИЗ ПТИЦЫ</t>
  </si>
  <si>
    <t>90/5</t>
  </si>
  <si>
    <t>200/15/7</t>
  </si>
  <si>
    <t>90/270</t>
  </si>
  <si>
    <t>ЧАЙ С САХАРОМ ЛИМОНОМ</t>
  </si>
  <si>
    <t>СУП С МАКАРОННЫМИ ИЗДЕЛИЯМИ  И КАРТОФЕЛЕМ</t>
  </si>
  <si>
    <t>КАША ВЯЗКАЯ МОЛОЧНАЯ ИЗ ОВСЯНОЙ КРУПЫ С МАСЛОМ СЛИВОЧНЫМ "КРЕСТЬЯНСКИМ" 72,5%</t>
  </si>
  <si>
    <t>200/10</t>
  </si>
  <si>
    <t>21,95</t>
  </si>
  <si>
    <t>СЫР "РОССИЙСКИЙ"  (ПОРЦИЯМИ)</t>
  </si>
  <si>
    <t>№ 173 2015г.</t>
  </si>
  <si>
    <t>СУП ИЗ ОВОЩЕЙСО СМЕТАНОЙ</t>
  </si>
  <si>
    <t>25,6</t>
  </si>
  <si>
    <t>МЕНЮ</t>
  </si>
  <si>
    <t>Экономист  по  ценам                                          Миргородская Л.А.                   Зав.производством ___________________  _________________</t>
  </si>
  <si>
    <t>Экономист по ценам                          Миргородская Л.А.                      Зав.производством _______________  ________________________</t>
  </si>
  <si>
    <t>ОВОЩИ НАТУРАЛЬНЫЕ (ОГУРЦЫ)</t>
  </si>
  <si>
    <t>71/2015</t>
  </si>
  <si>
    <t>237/2015</t>
  </si>
  <si>
    <t>143/2015</t>
  </si>
  <si>
    <t>349/2015</t>
  </si>
  <si>
    <t>хлеб пшен</t>
  </si>
  <si>
    <t>хлеб ржан</t>
  </si>
  <si>
    <t>96/2015</t>
  </si>
  <si>
    <t>239/2015</t>
  </si>
  <si>
    <t>312/2015</t>
  </si>
  <si>
    <t>388/2015</t>
  </si>
  <si>
    <t>222/2015</t>
  </si>
  <si>
    <t>382/2015</t>
  </si>
  <si>
    <t>14/2015</t>
  </si>
  <si>
    <t>блюда из творога</t>
  </si>
  <si>
    <t>1 блюдо</t>
  </si>
  <si>
    <t>102/2015</t>
  </si>
  <si>
    <t>295/2015</t>
  </si>
  <si>
    <t>309/2015</t>
  </si>
  <si>
    <t>ШКОЛА</t>
  </si>
  <si>
    <t>ДАТА</t>
  </si>
  <si>
    <t>2 блюдо</t>
  </si>
  <si>
    <t>302/2015</t>
  </si>
  <si>
    <t>ЧАЙ С САХАРОМ И ЛИМОНОМ</t>
  </si>
  <si>
    <t>377/2015</t>
  </si>
  <si>
    <t>82/2015</t>
  </si>
  <si>
    <t>274/2015</t>
  </si>
  <si>
    <t>310/2015</t>
  </si>
  <si>
    <t>10,94</t>
  </si>
  <si>
    <t>200/7/80</t>
  </si>
  <si>
    <t>90/9</t>
  </si>
  <si>
    <t>208/2015</t>
  </si>
  <si>
    <t>379/2015</t>
  </si>
  <si>
    <t>15/2015</t>
  </si>
  <si>
    <t>108/2015</t>
  </si>
  <si>
    <t>268/2015</t>
  </si>
  <si>
    <t>блюдо из творога</t>
  </si>
  <si>
    <t>Хлеб пш</t>
  </si>
  <si>
    <t>ПР</t>
  </si>
  <si>
    <t>Хлеб рж</t>
  </si>
  <si>
    <t>Директор школы</t>
  </si>
  <si>
    <t>______________        ____________</t>
  </si>
  <si>
    <t>Согласовано:</t>
  </si>
  <si>
    <t>ИП Карпачев В.Б.   _________</t>
  </si>
  <si>
    <t>______________   ________________</t>
  </si>
  <si>
    <t>386/2015</t>
  </si>
  <si>
    <t>338/2015</t>
  </si>
  <si>
    <t>кисло-молочн</t>
  </si>
  <si>
    <t>ОВОЩИ НАТУРАЛЬНЫЕ СОЛЕНЫЕ ПОМИДОРЫ</t>
  </si>
  <si>
    <t>ОВОЩИ НАТУРАЛЬНЫЕ СОЛЕНЫЕ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</si>
</sst>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#\ ##0.0;\-#\ ##0.0"/>
    <numFmt numFmtId="165" formatCode="#\ ##0.00;\-#\ ##0.00"/>
    <numFmt numFmtId="166" formatCode="dd\.mm\.yyyy"/>
    <numFmt numFmtId="167" formatCode="#,##0.0;\-#,##0.0"/>
  </numFmts>
  <fonts count="3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charset val="204"/>
    </font>
    <font>
      <sz val="11"/>
      <color indexed="8"/>
      <name val="Calibri"/>
      <charset val="204"/>
    </font>
    <font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sz val="9.5"/>
      <color rgb="FF000000"/>
      <name val="Times New Roman"/>
      <charset val="204"/>
    </font>
    <font>
      <sz val="10"/>
      <name val="Times New Roman"/>
      <charset val="204"/>
    </font>
    <font>
      <b/>
      <sz val="10"/>
      <name val="Times New Roman"/>
      <charset val="204"/>
    </font>
    <font>
      <sz val="10"/>
      <name val="Arial"/>
      <charset val="204"/>
    </font>
    <font>
      <sz val="10"/>
      <color indexed="8"/>
      <name val="Arial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5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vertAlign val="superscript"/>
      <sz val="16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2"/>
      <color indexed="8"/>
      <name val="Calibri"/>
      <family val="2"/>
      <charset val="204"/>
    </font>
    <font>
      <b/>
      <sz val="11"/>
      <color indexed="5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7" tint="0.79995117038483843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3" fillId="0" borderId="0"/>
    <xf numFmtId="0" fontId="14" fillId="5" borderId="0">
      <alignment horizontal="left" vertical="top"/>
    </xf>
    <xf numFmtId="0" fontId="14" fillId="5" borderId="0">
      <alignment horizontal="left" vertical="top"/>
    </xf>
    <xf numFmtId="0" fontId="7" fillId="0" borderId="0"/>
  </cellStyleXfs>
  <cellXfs count="197">
    <xf numFmtId="0" fontId="0" fillId="0" borderId="0" xfId="0">
      <alignment vertical="center"/>
    </xf>
    <xf numFmtId="0" fontId="6" fillId="2" borderId="0" xfId="0" applyFont="1" applyFill="1" applyAlignment="1"/>
    <xf numFmtId="0" fontId="6" fillId="3" borderId="0" xfId="0" applyFont="1" applyFill="1" applyAlignment="1"/>
    <xf numFmtId="0" fontId="7" fillId="2" borderId="0" xfId="0" applyFont="1" applyFill="1" applyAlignment="1"/>
    <xf numFmtId="0" fontId="6" fillId="2" borderId="0" xfId="0" applyFont="1" applyFill="1" applyAlignment="1">
      <alignment horizont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center" vertical="center" wrapText="1"/>
    </xf>
    <xf numFmtId="164" fontId="8" fillId="2" borderId="3" xfId="0" applyNumberFormat="1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164" fontId="9" fillId="2" borderId="3" xfId="0" applyNumberFormat="1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164" fontId="12" fillId="2" borderId="5" xfId="0" applyNumberFormat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center" vertical="center" wrapText="1"/>
    </xf>
    <xf numFmtId="164" fontId="12" fillId="2" borderId="3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2" fontId="8" fillId="5" borderId="4" xfId="2" applyNumberFormat="1" applyFont="1" applyBorder="1" applyAlignment="1">
      <alignment horizontal="center" vertical="center" wrapText="1"/>
    </xf>
    <xf numFmtId="0" fontId="8" fillId="5" borderId="4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/>
    <xf numFmtId="49" fontId="0" fillId="6" borderId="4" xfId="0" applyNumberFormat="1" applyFill="1" applyBorder="1" applyAlignment="1" applyProtection="1">
      <protection locked="0"/>
    </xf>
    <xf numFmtId="166" fontId="0" fillId="6" borderId="4" xfId="0" applyNumberFormat="1" applyFill="1" applyBorder="1" applyAlignment="1" applyProtection="1">
      <protection locked="0"/>
    </xf>
    <xf numFmtId="0" fontId="0" fillId="2" borderId="0" xfId="0" applyFill="1" applyAlignment="1">
      <alignment horizontal="center" wrapText="1"/>
    </xf>
    <xf numFmtId="0" fontId="0" fillId="2" borderId="0" xfId="0" applyFill="1" applyAlignment="1"/>
    <xf numFmtId="0" fontId="6" fillId="2" borderId="8" xfId="0" applyFont="1" applyFill="1" applyBorder="1" applyAlignment="1"/>
    <xf numFmtId="0" fontId="9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vertical="center" wrapText="1"/>
    </xf>
    <xf numFmtId="0" fontId="8" fillId="2" borderId="8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center" vertical="center" wrapText="1"/>
    </xf>
    <xf numFmtId="164" fontId="8" fillId="2" borderId="8" xfId="0" applyNumberFormat="1" applyFont="1" applyFill="1" applyBorder="1" applyAlignment="1">
      <alignment horizontal="center" vertical="center" wrapText="1"/>
    </xf>
    <xf numFmtId="0" fontId="6" fillId="3" borderId="8" xfId="0" applyFont="1" applyFill="1" applyBorder="1" applyAlignment="1"/>
    <xf numFmtId="165" fontId="8" fillId="2" borderId="8" xfId="0" applyNumberFormat="1" applyFont="1" applyFill="1" applyBorder="1" applyAlignment="1">
      <alignment horizontal="center" vertical="center" wrapText="1"/>
    </xf>
    <xf numFmtId="49" fontId="8" fillId="2" borderId="8" xfId="0" applyNumberFormat="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wrapText="1"/>
    </xf>
    <xf numFmtId="0" fontId="9" fillId="2" borderId="8" xfId="0" applyFont="1" applyFill="1" applyBorder="1" applyAlignment="1">
      <alignment horizontal="left" vertical="center" wrapText="1"/>
    </xf>
    <xf numFmtId="164" fontId="9" fillId="2" borderId="8" xfId="0" applyNumberFormat="1" applyFont="1" applyFill="1" applyBorder="1" applyAlignment="1">
      <alignment horizontal="center" vertical="center" wrapText="1"/>
    </xf>
    <xf numFmtId="164" fontId="8" fillId="0" borderId="8" xfId="0" applyNumberFormat="1" applyFont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49" fontId="9" fillId="2" borderId="8" xfId="0" applyNumberFormat="1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wrapText="1"/>
    </xf>
    <xf numFmtId="0" fontId="16" fillId="2" borderId="8" xfId="0" applyFont="1" applyFill="1" applyBorder="1" applyAlignment="1"/>
    <xf numFmtId="0" fontId="17" fillId="4" borderId="8" xfId="0" applyFont="1" applyFill="1" applyBorder="1" applyAlignment="1">
      <alignment wrapText="1"/>
    </xf>
    <xf numFmtId="0" fontId="16" fillId="3" borderId="8" xfId="0" applyFont="1" applyFill="1" applyBorder="1" applyAlignment="1"/>
    <xf numFmtId="49" fontId="18" fillId="2" borderId="8" xfId="0" applyNumberFormat="1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164" fontId="8" fillId="2" borderId="6" xfId="0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center" vertical="center" wrapText="1"/>
    </xf>
    <xf numFmtId="164" fontId="11" fillId="2" borderId="8" xfId="0" applyNumberFormat="1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8" fillId="2" borderId="15" xfId="0" applyNumberFormat="1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vertical="center" wrapText="1"/>
    </xf>
    <xf numFmtId="0" fontId="15" fillId="2" borderId="20" xfId="0" applyFont="1" applyFill="1" applyBorder="1" applyAlignment="1">
      <alignment horizontal="center" vertical="center" wrapText="1"/>
    </xf>
    <xf numFmtId="167" fontId="15" fillId="2" borderId="20" xfId="0" applyNumberFormat="1" applyFont="1" applyFill="1" applyBorder="1" applyAlignment="1">
      <alignment horizontal="center" vertical="center" wrapText="1"/>
    </xf>
    <xf numFmtId="167" fontId="18" fillId="2" borderId="20" xfId="0" applyNumberFormat="1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/>
    <xf numFmtId="0" fontId="16" fillId="3" borderId="8" xfId="0" applyFont="1" applyFill="1" applyBorder="1" applyAlignment="1">
      <alignment wrapText="1"/>
    </xf>
    <xf numFmtId="0" fontId="15" fillId="2" borderId="8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wrapText="1"/>
    </xf>
    <xf numFmtId="0" fontId="15" fillId="2" borderId="8" xfId="0" applyFont="1" applyFill="1" applyBorder="1" applyAlignment="1">
      <alignment horizontal="left" vertical="center" wrapText="1"/>
    </xf>
    <xf numFmtId="49" fontId="0" fillId="6" borderId="8" xfId="0" applyNumberFormat="1" applyFill="1" applyBorder="1" applyAlignment="1" applyProtection="1">
      <protection locked="0"/>
    </xf>
    <xf numFmtId="49" fontId="0" fillId="6" borderId="23" xfId="0" applyNumberFormat="1" applyFill="1" applyBorder="1" applyAlignment="1" applyProtection="1">
      <protection locked="0"/>
    </xf>
    <xf numFmtId="166" fontId="0" fillId="6" borderId="23" xfId="0" applyNumberFormat="1" applyFill="1" applyBorder="1" applyAlignment="1" applyProtection="1">
      <protection locked="0"/>
    </xf>
    <xf numFmtId="0" fontId="6" fillId="3" borderId="24" xfId="0" applyFont="1" applyFill="1" applyBorder="1" applyAlignment="1"/>
    <xf numFmtId="0" fontId="8" fillId="2" borderId="24" xfId="0" applyFont="1" applyFill="1" applyBorder="1" applyAlignment="1">
      <alignment horizontal="center" vertical="center" wrapText="1"/>
    </xf>
    <xf numFmtId="164" fontId="8" fillId="2" borderId="24" xfId="0" applyNumberFormat="1" applyFont="1" applyFill="1" applyBorder="1" applyAlignment="1">
      <alignment horizontal="center" vertical="center" wrapText="1"/>
    </xf>
    <xf numFmtId="0" fontId="0" fillId="6" borderId="8" xfId="0" applyFill="1" applyBorder="1" applyAlignment="1" applyProtection="1">
      <protection locked="0"/>
    </xf>
    <xf numFmtId="0" fontId="0" fillId="0" borderId="8" xfId="0" applyBorder="1" applyAlignment="1"/>
    <xf numFmtId="49" fontId="15" fillId="2" borderId="8" xfId="0" applyNumberFormat="1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vertical="center" wrapText="1"/>
    </xf>
    <xf numFmtId="0" fontId="16" fillId="3" borderId="0" xfId="0" applyFont="1" applyFill="1" applyAlignment="1"/>
    <xf numFmtId="0" fontId="8" fillId="2" borderId="25" xfId="0" applyFont="1" applyFill="1" applyBorder="1" applyAlignment="1">
      <alignment horizontal="left" vertical="center" wrapText="1"/>
    </xf>
    <xf numFmtId="167" fontId="15" fillId="2" borderId="8" xfId="0" applyNumberFormat="1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wrapText="1"/>
    </xf>
    <xf numFmtId="0" fontId="16" fillId="2" borderId="24" xfId="0" applyFont="1" applyFill="1" applyBorder="1" applyAlignment="1">
      <alignment wrapText="1"/>
    </xf>
    <xf numFmtId="0" fontId="9" fillId="2" borderId="24" xfId="0" applyFont="1" applyFill="1" applyBorder="1" applyAlignment="1">
      <alignment horizontal="center" vertical="center" wrapText="1"/>
    </xf>
    <xf numFmtId="0" fontId="18" fillId="2" borderId="24" xfId="0" applyFont="1" applyFill="1" applyBorder="1" applyAlignment="1">
      <alignment horizontal="center" vertical="center" wrapText="1"/>
    </xf>
    <xf numFmtId="0" fontId="15" fillId="2" borderId="24" xfId="0" applyFont="1" applyFill="1" applyBorder="1" applyAlignment="1">
      <alignment vertical="center" wrapText="1"/>
    </xf>
    <xf numFmtId="0" fontId="8" fillId="2" borderId="24" xfId="0" applyFont="1" applyFill="1" applyBorder="1" applyAlignment="1">
      <alignment horizontal="left" vertical="center" wrapText="1"/>
    </xf>
    <xf numFmtId="0" fontId="18" fillId="2" borderId="8" xfId="0" applyFont="1" applyFill="1" applyBorder="1" applyAlignment="1">
      <alignment horizontal="left" vertical="center" wrapText="1"/>
    </xf>
    <xf numFmtId="49" fontId="18" fillId="2" borderId="24" xfId="0" applyNumberFormat="1" applyFont="1" applyFill="1" applyBorder="1" applyAlignment="1">
      <alignment horizontal="center" vertical="center" wrapText="1"/>
    </xf>
    <xf numFmtId="49" fontId="15" fillId="2" borderId="3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49" fontId="16" fillId="3" borderId="8" xfId="0" applyNumberFormat="1" applyFont="1" applyFill="1" applyBorder="1" applyAlignment="1"/>
    <xf numFmtId="0" fontId="15" fillId="0" borderId="8" xfId="0" applyFont="1" applyBorder="1" applyAlignment="1">
      <alignment horizontal="left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164" fontId="9" fillId="2" borderId="6" xfId="0" applyNumberFormat="1" applyFont="1" applyFill="1" applyBorder="1" applyAlignment="1">
      <alignment horizontal="center" vertical="center" wrapText="1"/>
    </xf>
    <xf numFmtId="49" fontId="8" fillId="2" borderId="11" xfId="0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8" xfId="0" applyFont="1" applyBorder="1" applyAlignment="1" applyProtection="1">
      <alignment wrapText="1"/>
      <protection locked="0"/>
    </xf>
    <xf numFmtId="0" fontId="5" fillId="0" borderId="8" xfId="0" applyFont="1" applyBorder="1" applyAlignment="1">
      <alignment wrapText="1"/>
    </xf>
    <xf numFmtId="49" fontId="5" fillId="6" borderId="8" xfId="0" applyNumberFormat="1" applyFont="1" applyFill="1" applyBorder="1" applyAlignment="1" applyProtection="1">
      <protection locked="0"/>
    </xf>
    <xf numFmtId="0" fontId="15" fillId="2" borderId="27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 applyProtection="1">
      <alignment wrapText="1"/>
      <protection locked="0"/>
    </xf>
    <xf numFmtId="0" fontId="21" fillId="3" borderId="8" xfId="0" applyFont="1" applyFill="1" applyBorder="1" applyAlignment="1"/>
    <xf numFmtId="0" fontId="21" fillId="2" borderId="8" xfId="0" applyFont="1" applyFill="1" applyBorder="1" applyAlignment="1">
      <alignment wrapText="1"/>
    </xf>
    <xf numFmtId="0" fontId="21" fillId="2" borderId="8" xfId="0" applyFont="1" applyFill="1" applyBorder="1" applyAlignment="1"/>
    <xf numFmtId="165" fontId="22" fillId="2" borderId="8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23" fillId="0" borderId="8" xfId="0" applyFont="1" applyBorder="1" applyAlignment="1" applyProtection="1">
      <alignment wrapText="1"/>
      <protection locked="0"/>
    </xf>
    <xf numFmtId="0" fontId="4" fillId="0" borderId="8" xfId="0" applyFont="1" applyBorder="1" applyAlignment="1"/>
    <xf numFmtId="49" fontId="4" fillId="6" borderId="8" xfId="0" applyNumberFormat="1" applyFont="1" applyFill="1" applyBorder="1" applyAlignment="1" applyProtection="1">
      <protection locked="0"/>
    </xf>
    <xf numFmtId="0" fontId="0" fillId="6" borderId="8" xfId="0" applyFill="1" applyBorder="1" applyAlignment="1" applyProtection="1">
      <alignment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/>
    </xf>
    <xf numFmtId="0" fontId="24" fillId="2" borderId="8" xfId="0" applyFont="1" applyFill="1" applyBorder="1" applyAlignment="1"/>
    <xf numFmtId="49" fontId="3" fillId="6" borderId="8" xfId="0" applyNumberFormat="1" applyFont="1" applyFill="1" applyBorder="1" applyAlignment="1" applyProtection="1">
      <protection locked="0"/>
    </xf>
    <xf numFmtId="0" fontId="25" fillId="0" borderId="0" xfId="0" applyFont="1" applyAlignment="1"/>
    <xf numFmtId="0" fontId="15" fillId="2" borderId="8" xfId="0" applyFont="1" applyFill="1" applyBorder="1" applyAlignment="1">
      <alignment horizontal="center"/>
    </xf>
    <xf numFmtId="0" fontId="26" fillId="2" borderId="8" xfId="0" applyFont="1" applyFill="1" applyBorder="1" applyAlignment="1"/>
    <xf numFmtId="0" fontId="28" fillId="3" borderId="0" xfId="0" applyFont="1" applyFill="1" applyAlignment="1"/>
    <xf numFmtId="0" fontId="28" fillId="3" borderId="8" xfId="0" applyFont="1" applyFill="1" applyBorder="1" applyAlignment="1"/>
    <xf numFmtId="0" fontId="28" fillId="2" borderId="8" xfId="0" applyFont="1" applyFill="1" applyBorder="1" applyAlignment="1"/>
    <xf numFmtId="0" fontId="28" fillId="2" borderId="0" xfId="0" applyFont="1" applyFill="1" applyAlignment="1"/>
    <xf numFmtId="0" fontId="6" fillId="3" borderId="8" xfId="0" applyFont="1" applyFill="1" applyBorder="1" applyAlignment="1">
      <alignment wrapText="1"/>
    </xf>
    <xf numFmtId="0" fontId="16" fillId="2" borderId="0" xfId="0" applyFont="1" applyFill="1" applyAlignment="1"/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center" wrapText="1"/>
    </xf>
    <xf numFmtId="0" fontId="8" fillId="2" borderId="26" xfId="0" applyFont="1" applyFill="1" applyBorder="1" applyAlignment="1">
      <alignment horizontal="left" vertical="center" wrapText="1"/>
    </xf>
    <xf numFmtId="0" fontId="9" fillId="2" borderId="26" xfId="0" applyFont="1" applyFill="1" applyBorder="1" applyAlignment="1">
      <alignment horizontal="left" vertical="center" wrapText="1"/>
    </xf>
    <xf numFmtId="0" fontId="11" fillId="2" borderId="26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center"/>
    </xf>
    <xf numFmtId="0" fontId="7" fillId="2" borderId="8" xfId="0" applyFont="1" applyFill="1" applyBorder="1" applyAlignment="1"/>
    <xf numFmtId="0" fontId="24" fillId="2" borderId="8" xfId="0" applyFont="1" applyFill="1" applyBorder="1" applyAlignment="1">
      <alignment wrapText="1"/>
    </xf>
    <xf numFmtId="0" fontId="29" fillId="4" borderId="8" xfId="0" applyFont="1" applyFill="1" applyBorder="1" applyAlignment="1">
      <alignment wrapText="1"/>
    </xf>
    <xf numFmtId="0" fontId="30" fillId="2" borderId="26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26" xfId="0" applyFont="1" applyFill="1" applyBorder="1" applyAlignment="1">
      <alignment horizontal="left" vertical="center" wrapText="1"/>
    </xf>
    <xf numFmtId="0" fontId="31" fillId="2" borderId="8" xfId="0" applyFont="1" applyFill="1" applyBorder="1" applyAlignment="1">
      <alignment horizontal="center"/>
    </xf>
    <xf numFmtId="0" fontId="30" fillId="2" borderId="3" xfId="0" applyFont="1" applyFill="1" applyBorder="1" applyAlignment="1">
      <alignment horizontal="center" vertical="center" wrapText="1"/>
    </xf>
    <xf numFmtId="0" fontId="30" fillId="2" borderId="3" xfId="0" applyFont="1" applyFill="1" applyBorder="1" applyAlignment="1">
      <alignment vertical="center" wrapText="1"/>
    </xf>
    <xf numFmtId="0" fontId="6" fillId="3" borderId="25" xfId="0" applyFont="1" applyFill="1" applyBorder="1" applyAlignment="1"/>
    <xf numFmtId="49" fontId="8" fillId="2" borderId="33" xfId="0" applyNumberFormat="1" applyFont="1" applyFill="1" applyBorder="1" applyAlignment="1">
      <alignment horizontal="center" vertical="center" wrapText="1"/>
    </xf>
    <xf numFmtId="164" fontId="8" fillId="2" borderId="33" xfId="0" applyNumberFormat="1" applyFont="1" applyFill="1" applyBorder="1" applyAlignment="1">
      <alignment horizontal="center" vertical="center" wrapText="1"/>
    </xf>
    <xf numFmtId="0" fontId="32" fillId="2" borderId="8" xfId="0" applyFont="1" applyFill="1" applyBorder="1" applyAlignment="1">
      <alignment vertical="center" wrapText="1"/>
    </xf>
    <xf numFmtId="0" fontId="12" fillId="2" borderId="8" xfId="0" applyFont="1" applyFill="1" applyBorder="1" applyAlignment="1">
      <alignment horizontal="center" vertical="center" wrapText="1"/>
    </xf>
    <xf numFmtId="164" fontId="12" fillId="2" borderId="8" xfId="0" applyNumberFormat="1" applyFont="1" applyFill="1" applyBorder="1" applyAlignment="1">
      <alignment horizontal="center" vertical="center" wrapText="1"/>
    </xf>
    <xf numFmtId="49" fontId="15" fillId="2" borderId="33" xfId="0" applyNumberFormat="1" applyFont="1" applyFill="1" applyBorder="1" applyAlignment="1">
      <alignment horizontal="center" vertical="center" wrapText="1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33" fillId="0" borderId="0" xfId="0" applyFont="1" applyAlignment="1">
      <alignment horizontal="center" wrapText="1"/>
    </xf>
    <xf numFmtId="0" fontId="33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16" fillId="2" borderId="21" xfId="0" applyFont="1" applyFill="1" applyBorder="1" applyAlignment="1"/>
    <xf numFmtId="0" fontId="0" fillId="0" borderId="21" xfId="0" applyBorder="1">
      <alignment vertical="center"/>
    </xf>
    <xf numFmtId="0" fontId="0" fillId="0" borderId="0" xfId="0" applyAlignment="1"/>
    <xf numFmtId="0" fontId="0" fillId="6" borderId="12" xfId="0" applyFill="1" applyBorder="1" applyAlignment="1" applyProtection="1">
      <protection locked="0"/>
    </xf>
    <xf numFmtId="0" fontId="0" fillId="6" borderId="13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0" fillId="6" borderId="1" xfId="0" applyFill="1" applyBorder="1" applyAlignment="1" applyProtection="1">
      <protection locked="0"/>
    </xf>
    <xf numFmtId="0" fontId="0" fillId="6" borderId="2" xfId="0" applyFill="1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9" fillId="2" borderId="8" xfId="0" applyFont="1" applyFill="1" applyBorder="1" applyAlignment="1">
      <alignment horizontal="center" vertical="center" wrapText="1"/>
    </xf>
    <xf numFmtId="0" fontId="0" fillId="6" borderId="9" xfId="0" applyFill="1" applyBorder="1" applyAlignment="1" applyProtection="1">
      <protection locked="0"/>
    </xf>
    <xf numFmtId="0" fontId="0" fillId="6" borderId="11" xfId="0" applyFill="1" applyBorder="1" applyAlignment="1" applyProtection="1">
      <protection locked="0"/>
    </xf>
    <xf numFmtId="0" fontId="26" fillId="2" borderId="21" xfId="0" applyFont="1" applyFill="1" applyBorder="1" applyAlignment="1"/>
    <xf numFmtId="0" fontId="20" fillId="2" borderId="34" xfId="0" applyFont="1" applyFill="1" applyBorder="1" applyAlignment="1"/>
    <xf numFmtId="0" fontId="0" fillId="0" borderId="35" xfId="0" applyBorder="1">
      <alignment vertical="center"/>
    </xf>
    <xf numFmtId="0" fontId="2" fillId="0" borderId="0" xfId="0" applyFont="1" applyAlignment="1"/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16" fillId="2" borderId="0" xfId="0" applyFont="1" applyFill="1" applyAlignment="1"/>
    <xf numFmtId="0" fontId="0" fillId="0" borderId="0" xfId="0">
      <alignment vertical="center"/>
    </xf>
    <xf numFmtId="0" fontId="18" fillId="2" borderId="28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</cellXfs>
  <cellStyles count="5">
    <cellStyle name="S0" xfId="3" xr:uid="{00000000-0005-0000-0000-000000000000}"/>
    <cellStyle name="S1 6" xfId="2" xr:uid="{00000000-0005-0000-0000-000001000000}"/>
    <cellStyle name="Обычный" xfId="0" builtinId="0"/>
    <cellStyle name="Обычный 2" xfId="4" xr:uid="{00000000-0005-0000-0000-000003000000}"/>
    <cellStyle name="Обычный 7" xfId="1" xr:uid="{00000000-0005-0000-0000-000004000000}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00000000-0011-0000-FFFF-FFFF00000000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00000000-0011-0000-FFFF-FFFF01000000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65"/>
  <sheetViews>
    <sheetView tabSelected="1" view="pageBreakPreview" topLeftCell="A67" zoomScale="75" zoomScaleNormal="100" workbookViewId="0">
      <selection activeCell="C110" sqref="C110"/>
    </sheetView>
  </sheetViews>
  <sheetFormatPr defaultColWidth="9" defaultRowHeight="33.75" customHeight="1"/>
  <cols>
    <col min="1" max="1" width="9.42578125" style="1" customWidth="1"/>
    <col min="2" max="2" width="9.140625" style="1" customWidth="1"/>
    <col min="3" max="3" width="11.42578125" style="4" bestFit="1" customWidth="1"/>
    <col min="4" max="4" width="45.5703125" style="1" customWidth="1"/>
    <col min="5" max="5" width="11.28515625" style="4" customWidth="1"/>
    <col min="6" max="6" width="7.85546875" style="4" customWidth="1"/>
    <col min="7" max="7" width="8.7109375" style="4" bestFit="1" customWidth="1"/>
    <col min="8" max="8" width="5.7109375" style="4" bestFit="1" customWidth="1"/>
    <col min="9" max="9" width="6.42578125" style="4" customWidth="1"/>
    <col min="10" max="10" width="11.5703125" style="4" bestFit="1" customWidth="1"/>
    <col min="11" max="16354" width="9.140625" style="1"/>
    <col min="16355" max="16384" width="9" style="1"/>
  </cols>
  <sheetData>
    <row r="1" spans="1:10" s="27" customFormat="1" ht="15">
      <c r="A1" s="167" t="s">
        <v>205</v>
      </c>
      <c r="B1" s="168"/>
      <c r="C1" s="168"/>
      <c r="J1" s="27" t="s">
        <v>66</v>
      </c>
    </row>
    <row r="2" spans="1:10" s="27" customFormat="1" ht="15">
      <c r="A2" s="167" t="s">
        <v>203</v>
      </c>
      <c r="B2" s="168"/>
      <c r="C2" s="168"/>
      <c r="G2" s="169" t="s">
        <v>206</v>
      </c>
      <c r="H2" s="163"/>
      <c r="I2" s="163"/>
      <c r="J2" s="163"/>
    </row>
    <row r="3" spans="1:10" s="27" customFormat="1" ht="15">
      <c r="A3" s="167" t="s">
        <v>204</v>
      </c>
      <c r="B3" s="168"/>
      <c r="C3" s="168"/>
    </row>
    <row r="4" spans="1:10" s="27" customFormat="1" ht="21">
      <c r="A4" s="25"/>
      <c r="B4" s="26"/>
      <c r="D4" s="158" t="s">
        <v>160</v>
      </c>
    </row>
    <row r="5" spans="1:10" s="27" customFormat="1" ht="15">
      <c r="A5" s="25" t="s">
        <v>67</v>
      </c>
      <c r="B5" s="170"/>
      <c r="C5" s="171"/>
      <c r="D5" s="172"/>
      <c r="E5" s="27" t="s">
        <v>68</v>
      </c>
      <c r="F5" s="28"/>
      <c r="I5" s="27" t="s">
        <v>81</v>
      </c>
      <c r="J5" s="29"/>
    </row>
    <row r="6" spans="1:10" s="27" customFormat="1" ht="15">
      <c r="C6" s="25"/>
      <c r="D6" s="30"/>
      <c r="E6" s="30"/>
      <c r="F6" s="31"/>
      <c r="G6" s="31"/>
      <c r="H6" s="31"/>
      <c r="I6" s="31"/>
      <c r="J6" s="31"/>
    </row>
    <row r="7" spans="1:10" ht="63.75" customHeight="1">
      <c r="A7" s="50" t="s">
        <v>82</v>
      </c>
      <c r="B7" s="51" t="s">
        <v>83</v>
      </c>
      <c r="C7" s="52" t="s">
        <v>84</v>
      </c>
      <c r="D7" s="33" t="s">
        <v>0</v>
      </c>
      <c r="E7" s="33" t="s">
        <v>1</v>
      </c>
      <c r="F7" s="33" t="s">
        <v>2</v>
      </c>
      <c r="G7" s="34" t="s">
        <v>3</v>
      </c>
      <c r="H7" s="34" t="s">
        <v>4</v>
      </c>
      <c r="I7" s="34" t="s">
        <v>5</v>
      </c>
      <c r="J7" s="34" t="s">
        <v>6</v>
      </c>
    </row>
    <row r="8" spans="1:10" ht="31.5" customHeight="1">
      <c r="A8" s="34" t="s">
        <v>7</v>
      </c>
      <c r="B8" s="51" t="s">
        <v>95</v>
      </c>
      <c r="C8" s="72" t="s">
        <v>74</v>
      </c>
      <c r="D8" s="36" t="s">
        <v>15</v>
      </c>
      <c r="E8" s="41" t="s">
        <v>16</v>
      </c>
      <c r="F8" s="41" t="s">
        <v>70</v>
      </c>
      <c r="G8" s="38">
        <v>66</v>
      </c>
      <c r="H8" s="38">
        <v>0.08</v>
      </c>
      <c r="I8" s="38">
        <v>7.2</v>
      </c>
      <c r="J8" s="38">
        <v>0.1</v>
      </c>
    </row>
    <row r="9" spans="1:10" ht="25.5" customHeight="1">
      <c r="A9" s="50"/>
      <c r="B9" s="51" t="s">
        <v>95</v>
      </c>
      <c r="C9" s="72" t="s">
        <v>75</v>
      </c>
      <c r="D9" s="36" t="s">
        <v>17</v>
      </c>
      <c r="E9" s="41" t="s">
        <v>18</v>
      </c>
      <c r="F9" s="41" t="s">
        <v>72</v>
      </c>
      <c r="G9" s="38">
        <v>54</v>
      </c>
      <c r="H9" s="38">
        <v>3.48</v>
      </c>
      <c r="I9" s="38">
        <v>4.4000000000000004</v>
      </c>
      <c r="J9" s="38">
        <v>0</v>
      </c>
    </row>
    <row r="10" spans="1:10" ht="39" customHeight="1">
      <c r="A10" s="32"/>
      <c r="B10" s="50" t="s">
        <v>85</v>
      </c>
      <c r="C10" s="72" t="s">
        <v>73</v>
      </c>
      <c r="D10" s="36" t="s">
        <v>8</v>
      </c>
      <c r="E10" s="37" t="s">
        <v>9</v>
      </c>
      <c r="F10" s="37">
        <v>19.29</v>
      </c>
      <c r="G10" s="38">
        <v>252.6</v>
      </c>
      <c r="H10" s="38">
        <v>5.7</v>
      </c>
      <c r="I10" s="38">
        <v>6.8</v>
      </c>
      <c r="J10" s="38">
        <v>41.7</v>
      </c>
    </row>
    <row r="11" spans="1:10" s="2" customFormat="1" ht="33.75" customHeight="1">
      <c r="A11" s="39"/>
      <c r="B11" s="53" t="s">
        <v>86</v>
      </c>
      <c r="C11" s="72" t="s">
        <v>76</v>
      </c>
      <c r="D11" s="36" t="s">
        <v>10</v>
      </c>
      <c r="E11" s="37" t="s">
        <v>11</v>
      </c>
      <c r="F11" s="37">
        <v>20.8</v>
      </c>
      <c r="G11" s="38">
        <v>83.4</v>
      </c>
      <c r="H11" s="38">
        <v>1</v>
      </c>
      <c r="I11" s="38">
        <v>0.2</v>
      </c>
      <c r="J11" s="38">
        <v>19.600000000000001</v>
      </c>
    </row>
    <row r="12" spans="1:10" s="2" customFormat="1" ht="25.5" customHeight="1">
      <c r="A12" s="39"/>
      <c r="B12" s="53" t="s">
        <v>200</v>
      </c>
      <c r="C12" s="89" t="s">
        <v>201</v>
      </c>
      <c r="D12" s="36" t="s">
        <v>12</v>
      </c>
      <c r="E12" s="37" t="s">
        <v>13</v>
      </c>
      <c r="F12" s="37">
        <v>3.46</v>
      </c>
      <c r="G12" s="38">
        <v>116.9</v>
      </c>
      <c r="H12" s="40">
        <v>3.95</v>
      </c>
      <c r="I12" s="38">
        <v>0.5</v>
      </c>
      <c r="J12" s="38">
        <v>24.15</v>
      </c>
    </row>
    <row r="13" spans="1:10" s="2" customFormat="1" ht="25.5" customHeight="1">
      <c r="A13" s="39"/>
      <c r="B13" s="53" t="s">
        <v>202</v>
      </c>
      <c r="C13" s="89" t="s">
        <v>201</v>
      </c>
      <c r="D13" s="36" t="s">
        <v>14</v>
      </c>
      <c r="E13" s="41" t="s">
        <v>13</v>
      </c>
      <c r="F13" s="41" t="s">
        <v>69</v>
      </c>
      <c r="G13" s="40">
        <v>129</v>
      </c>
      <c r="H13" s="38">
        <v>4.25</v>
      </c>
      <c r="I13" s="40">
        <v>1.65</v>
      </c>
      <c r="J13" s="40">
        <v>21.25</v>
      </c>
    </row>
    <row r="14" spans="1:10" s="2" customFormat="1" ht="15" customHeight="1">
      <c r="A14" s="39"/>
      <c r="B14" s="39" t="s">
        <v>97</v>
      </c>
      <c r="C14" s="35" t="s">
        <v>209</v>
      </c>
      <c r="D14" s="42" t="s">
        <v>77</v>
      </c>
      <c r="E14" s="41" t="s">
        <v>19</v>
      </c>
      <c r="F14" s="41" t="s">
        <v>71</v>
      </c>
      <c r="G14" s="38">
        <v>69.5</v>
      </c>
      <c r="H14" s="38">
        <v>0.6</v>
      </c>
      <c r="I14" s="38">
        <v>0.6</v>
      </c>
      <c r="J14" s="38">
        <v>14.7</v>
      </c>
    </row>
    <row r="15" spans="1:10" ht="12.75">
      <c r="A15" s="32"/>
      <c r="B15" s="32"/>
      <c r="C15" s="35"/>
      <c r="D15" s="43" t="s">
        <v>20</v>
      </c>
      <c r="E15" s="33">
        <v>685</v>
      </c>
      <c r="F15" s="54" t="s">
        <v>89</v>
      </c>
      <c r="G15" s="44">
        <v>771.4</v>
      </c>
      <c r="H15" s="44">
        <v>19.5</v>
      </c>
      <c r="I15" s="44">
        <v>21.35</v>
      </c>
      <c r="J15" s="44">
        <f>SUM(J10:J14)</f>
        <v>121.4</v>
      </c>
    </row>
    <row r="16" spans="1:10" ht="12.75">
      <c r="A16" s="33" t="s">
        <v>21</v>
      </c>
      <c r="B16" s="33"/>
      <c r="C16" s="33"/>
      <c r="D16" s="33"/>
      <c r="E16" s="33"/>
      <c r="F16" s="33"/>
      <c r="G16" s="33"/>
      <c r="H16" s="32"/>
      <c r="I16" s="32"/>
      <c r="J16" s="32"/>
    </row>
    <row r="17" spans="1:10" s="2" customFormat="1" ht="12.75">
      <c r="A17" s="39"/>
      <c r="B17" s="53" t="s">
        <v>96</v>
      </c>
      <c r="C17" s="35" t="s">
        <v>90</v>
      </c>
      <c r="D17" s="36" t="s">
        <v>211</v>
      </c>
      <c r="E17" s="41" t="s">
        <v>22</v>
      </c>
      <c r="F17" s="41" t="s">
        <v>78</v>
      </c>
      <c r="G17" s="45">
        <v>14</v>
      </c>
      <c r="H17" s="45">
        <v>0.7</v>
      </c>
      <c r="I17" s="45">
        <v>0.1</v>
      </c>
      <c r="J17" s="45">
        <v>2.2000000000000002</v>
      </c>
    </row>
    <row r="18" spans="1:10" s="2" customFormat="1" ht="25.5" customHeight="1">
      <c r="A18" s="39"/>
      <c r="B18" s="53" t="s">
        <v>98</v>
      </c>
      <c r="C18" s="35" t="s">
        <v>91</v>
      </c>
      <c r="D18" s="36" t="s">
        <v>23</v>
      </c>
      <c r="E18" s="37" t="s">
        <v>24</v>
      </c>
      <c r="F18" s="37">
        <v>7.3</v>
      </c>
      <c r="G18" s="38">
        <v>140.69999999999999</v>
      </c>
      <c r="H18" s="38">
        <v>5.6</v>
      </c>
      <c r="I18" s="38">
        <v>5.4</v>
      </c>
      <c r="J18" s="38">
        <v>17.5</v>
      </c>
    </row>
    <row r="19" spans="1:10" s="2" customFormat="1" ht="26.25" customHeight="1">
      <c r="A19" s="39"/>
      <c r="B19" s="53" t="s">
        <v>99</v>
      </c>
      <c r="C19" s="35" t="s">
        <v>92</v>
      </c>
      <c r="D19" s="36" t="s">
        <v>25</v>
      </c>
      <c r="E19" s="37" t="s">
        <v>26</v>
      </c>
      <c r="F19" s="37">
        <v>33.880000000000003</v>
      </c>
      <c r="G19" s="38">
        <v>314.89999999999998</v>
      </c>
      <c r="H19" s="38">
        <v>16.5</v>
      </c>
      <c r="I19" s="38">
        <v>24.2</v>
      </c>
      <c r="J19" s="38">
        <v>14.3</v>
      </c>
    </row>
    <row r="20" spans="1:10" s="2" customFormat="1" ht="28.5" customHeight="1">
      <c r="A20" s="39"/>
      <c r="B20" s="53" t="s">
        <v>100</v>
      </c>
      <c r="C20" s="35" t="s">
        <v>93</v>
      </c>
      <c r="D20" s="36" t="s">
        <v>27</v>
      </c>
      <c r="E20" s="37" t="s">
        <v>28</v>
      </c>
      <c r="F20" s="37">
        <v>5.16</v>
      </c>
      <c r="G20" s="38">
        <v>217.8</v>
      </c>
      <c r="H20" s="38">
        <v>6.87</v>
      </c>
      <c r="I20" s="38">
        <v>7.3</v>
      </c>
      <c r="J20" s="38">
        <v>25.2</v>
      </c>
    </row>
    <row r="21" spans="1:10" s="2" customFormat="1" ht="20.25" customHeight="1">
      <c r="A21" s="39"/>
      <c r="B21" s="53" t="s">
        <v>101</v>
      </c>
      <c r="C21" s="35" t="s">
        <v>94</v>
      </c>
      <c r="D21" s="76" t="s">
        <v>126</v>
      </c>
      <c r="E21" s="37" t="s">
        <v>11</v>
      </c>
      <c r="F21" s="37">
        <v>4.2</v>
      </c>
      <c r="G21" s="38">
        <v>77.400000000000006</v>
      </c>
      <c r="H21" s="38">
        <v>0</v>
      </c>
      <c r="I21" s="38">
        <v>0</v>
      </c>
      <c r="J21" s="38">
        <v>19.399999999999999</v>
      </c>
    </row>
    <row r="22" spans="1:10" s="2" customFormat="1" ht="27" customHeight="1">
      <c r="A22" s="39"/>
      <c r="B22" s="53" t="s">
        <v>200</v>
      </c>
      <c r="C22" s="89" t="s">
        <v>201</v>
      </c>
      <c r="D22" s="36" t="s">
        <v>12</v>
      </c>
      <c r="E22" s="41" t="s">
        <v>13</v>
      </c>
      <c r="F22" s="41" t="s">
        <v>79</v>
      </c>
      <c r="G22" s="38">
        <v>116.9</v>
      </c>
      <c r="H22" s="40">
        <v>3.95</v>
      </c>
      <c r="I22" s="38">
        <v>0.5</v>
      </c>
      <c r="J22" s="38">
        <v>24.15</v>
      </c>
    </row>
    <row r="23" spans="1:10" s="2" customFormat="1" ht="27" customHeight="1">
      <c r="A23" s="39"/>
      <c r="B23" s="53" t="s">
        <v>202</v>
      </c>
      <c r="C23" s="89" t="s">
        <v>201</v>
      </c>
      <c r="D23" s="36" t="s">
        <v>14</v>
      </c>
      <c r="E23" s="41" t="s">
        <v>13</v>
      </c>
      <c r="F23" s="41" t="s">
        <v>69</v>
      </c>
      <c r="G23" s="40">
        <v>129</v>
      </c>
      <c r="H23" s="38">
        <v>4.25</v>
      </c>
      <c r="I23" s="40">
        <v>1.65</v>
      </c>
      <c r="J23" s="40">
        <v>21.25</v>
      </c>
    </row>
    <row r="24" spans="1:10" s="2" customFormat="1" ht="21" customHeight="1">
      <c r="A24" s="39"/>
      <c r="B24" s="53" t="s">
        <v>97</v>
      </c>
      <c r="C24" s="35" t="s">
        <v>209</v>
      </c>
      <c r="D24" s="42" t="s">
        <v>29</v>
      </c>
      <c r="E24" s="41" t="s">
        <v>19</v>
      </c>
      <c r="F24" s="41" t="s">
        <v>80</v>
      </c>
      <c r="G24" s="38">
        <v>69.5</v>
      </c>
      <c r="H24" s="38">
        <v>0.6</v>
      </c>
      <c r="I24" s="38">
        <v>0.6</v>
      </c>
      <c r="J24" s="38">
        <v>14.7</v>
      </c>
    </row>
    <row r="25" spans="1:10" ht="23.25" customHeight="1">
      <c r="A25" s="32"/>
      <c r="B25" s="32"/>
      <c r="C25" s="35"/>
      <c r="D25" s="43" t="s">
        <v>20</v>
      </c>
      <c r="E25" s="33">
        <v>1039</v>
      </c>
      <c r="F25" s="49">
        <f>F17+F18+F19+F20+F21+F22+F23+F24</f>
        <v>90</v>
      </c>
      <c r="G25" s="44">
        <f>SUM(G17:G23)</f>
        <v>1010.6999999999999</v>
      </c>
      <c r="H25" s="44">
        <f>SUM(H17:H23)</f>
        <v>37.870000000000005</v>
      </c>
      <c r="I25" s="44">
        <f>SUM(I17:I23)</f>
        <v>39.15</v>
      </c>
      <c r="J25" s="44">
        <f>SUM(J17:J23)</f>
        <v>124</v>
      </c>
    </row>
    <row r="26" spans="1:10" ht="44.25" customHeight="1">
      <c r="A26" s="32"/>
      <c r="B26" s="32"/>
      <c r="C26" s="35"/>
      <c r="D26" s="34" t="s">
        <v>30</v>
      </c>
      <c r="E26" s="33">
        <f>E25+E15</f>
        <v>1724</v>
      </c>
      <c r="F26" s="33">
        <v>180</v>
      </c>
      <c r="G26" s="44">
        <v>1742.1</v>
      </c>
      <c r="H26" s="44">
        <v>76</v>
      </c>
      <c r="I26" s="44">
        <v>60.55</v>
      </c>
      <c r="J26" s="44">
        <f>J15+J25</f>
        <v>245.4</v>
      </c>
    </row>
    <row r="27" spans="1:10" ht="18.75" customHeight="1">
      <c r="A27" s="176" t="s">
        <v>161</v>
      </c>
      <c r="B27" s="162"/>
      <c r="C27" s="162"/>
      <c r="D27" s="162"/>
      <c r="E27" s="162"/>
      <c r="F27" s="162"/>
      <c r="G27" s="162"/>
      <c r="H27" s="162"/>
      <c r="I27" s="162"/>
      <c r="J27" s="162"/>
    </row>
    <row r="28" spans="1:10" ht="25.5" customHeight="1">
      <c r="A28" s="167" t="s">
        <v>205</v>
      </c>
      <c r="B28" s="168"/>
      <c r="C28" s="168"/>
      <c r="D28" s="27"/>
      <c r="E28" s="27"/>
      <c r="F28" s="27"/>
      <c r="G28" s="27"/>
      <c r="H28" s="27"/>
      <c r="I28" s="27"/>
      <c r="J28" s="27" t="s">
        <v>66</v>
      </c>
    </row>
    <row r="29" spans="1:10" ht="25.5" customHeight="1">
      <c r="A29" s="167" t="s">
        <v>203</v>
      </c>
      <c r="B29" s="168"/>
      <c r="C29" s="168"/>
      <c r="D29" s="27"/>
      <c r="E29" s="27"/>
      <c r="F29" s="27"/>
      <c r="G29" s="169" t="s">
        <v>206</v>
      </c>
      <c r="H29" s="163"/>
      <c r="I29" s="163"/>
      <c r="J29" s="163"/>
    </row>
    <row r="30" spans="1:10" ht="17.25" customHeight="1">
      <c r="A30" s="167" t="s">
        <v>204</v>
      </c>
      <c r="B30" s="168"/>
      <c r="C30" s="168"/>
      <c r="D30" s="27"/>
      <c r="E30" s="27"/>
      <c r="F30" s="27"/>
      <c r="G30" s="27"/>
      <c r="H30" s="27"/>
      <c r="I30" s="27"/>
      <c r="J30" s="27"/>
    </row>
    <row r="31" spans="1:10" ht="17.25" customHeight="1">
      <c r="A31" s="157"/>
      <c r="B31" s="25"/>
      <c r="C31" s="25"/>
      <c r="D31" s="159" t="s">
        <v>160</v>
      </c>
      <c r="E31" s="27"/>
      <c r="F31" s="27"/>
      <c r="G31" s="27"/>
      <c r="H31" s="27"/>
      <c r="I31" s="27"/>
      <c r="J31" s="27"/>
    </row>
    <row r="32" spans="1:10" s="2" customFormat="1" ht="25.5" customHeight="1">
      <c r="A32" s="25" t="s">
        <v>67</v>
      </c>
      <c r="B32" s="164"/>
      <c r="C32" s="165"/>
      <c r="D32" s="166"/>
      <c r="E32" s="27" t="s">
        <v>68</v>
      </c>
      <c r="F32" s="78"/>
      <c r="G32" s="27"/>
      <c r="H32" s="27"/>
      <c r="I32" s="27" t="s">
        <v>81</v>
      </c>
      <c r="J32" s="79"/>
    </row>
    <row r="33" spans="1:10" s="2" customFormat="1" ht="25.5" customHeight="1">
      <c r="A33" s="50" t="s">
        <v>82</v>
      </c>
      <c r="B33" s="51" t="s">
        <v>83</v>
      </c>
      <c r="C33" s="52" t="s">
        <v>84</v>
      </c>
      <c r="D33" s="33" t="s">
        <v>0</v>
      </c>
      <c r="E33" s="33" t="s">
        <v>1</v>
      </c>
      <c r="F33" s="33" t="s">
        <v>2</v>
      </c>
      <c r="G33" s="34" t="s">
        <v>3</v>
      </c>
      <c r="H33" s="34" t="s">
        <v>4</v>
      </c>
      <c r="I33" s="34" t="s">
        <v>5</v>
      </c>
      <c r="J33" s="34" t="s">
        <v>6</v>
      </c>
    </row>
    <row r="34" spans="1:10" s="2" customFormat="1" ht="25.5" customHeight="1">
      <c r="A34" s="91"/>
      <c r="B34" s="53" t="s">
        <v>95</v>
      </c>
      <c r="C34" s="72" t="s">
        <v>74</v>
      </c>
      <c r="D34" s="88" t="s">
        <v>15</v>
      </c>
      <c r="E34" s="41" t="s">
        <v>16</v>
      </c>
      <c r="F34" s="85" t="s">
        <v>70</v>
      </c>
      <c r="G34" s="38">
        <v>66</v>
      </c>
      <c r="H34" s="38">
        <v>0.08</v>
      </c>
      <c r="I34" s="38">
        <v>7.2</v>
      </c>
      <c r="J34" s="38">
        <v>0.1</v>
      </c>
    </row>
    <row r="35" spans="1:10" s="2" customFormat="1" ht="25.5" customHeight="1">
      <c r="A35" s="91"/>
      <c r="B35" s="50" t="s">
        <v>107</v>
      </c>
      <c r="C35" s="52" t="s">
        <v>128</v>
      </c>
      <c r="D35" s="96" t="s">
        <v>125</v>
      </c>
      <c r="E35" s="93" t="s">
        <v>111</v>
      </c>
      <c r="F35" s="92">
        <v>33.11</v>
      </c>
      <c r="G35" s="94">
        <v>285.8</v>
      </c>
      <c r="H35" s="94">
        <v>13.8</v>
      </c>
      <c r="I35" s="94">
        <v>24.5</v>
      </c>
      <c r="J35" s="94">
        <v>2.6</v>
      </c>
    </row>
    <row r="36" spans="1:10" s="2" customFormat="1" ht="25.5" customHeight="1">
      <c r="A36" s="91"/>
      <c r="B36" s="51" t="s">
        <v>96</v>
      </c>
      <c r="C36" s="52"/>
      <c r="D36" s="76" t="s">
        <v>127</v>
      </c>
      <c r="E36" s="97" t="s">
        <v>31</v>
      </c>
      <c r="F36" s="92">
        <v>8</v>
      </c>
      <c r="G36" s="94">
        <v>36.1</v>
      </c>
      <c r="H36" s="94">
        <v>1.3</v>
      </c>
      <c r="I36" s="94">
        <v>1</v>
      </c>
      <c r="J36" s="94">
        <v>6.4</v>
      </c>
    </row>
    <row r="37" spans="1:10" s="2" customFormat="1" ht="24" customHeight="1">
      <c r="A37" s="80"/>
      <c r="B37" s="71" t="s">
        <v>108</v>
      </c>
      <c r="C37" s="72" t="s">
        <v>102</v>
      </c>
      <c r="D37" s="76" t="s">
        <v>32</v>
      </c>
      <c r="E37" s="81" t="s">
        <v>11</v>
      </c>
      <c r="F37" s="81">
        <v>8.16</v>
      </c>
      <c r="G37" s="82">
        <v>103.5</v>
      </c>
      <c r="H37" s="82">
        <v>3.1</v>
      </c>
      <c r="I37" s="82">
        <v>2.4</v>
      </c>
      <c r="J37" s="82">
        <v>17.2</v>
      </c>
    </row>
    <row r="38" spans="1:10" s="2" customFormat="1" ht="23.25" customHeight="1">
      <c r="A38" s="39"/>
      <c r="B38" s="53" t="s">
        <v>200</v>
      </c>
      <c r="C38" s="89" t="s">
        <v>201</v>
      </c>
      <c r="D38" s="95" t="s">
        <v>12</v>
      </c>
      <c r="E38" s="41" t="s">
        <v>13</v>
      </c>
      <c r="F38" s="85" t="s">
        <v>79</v>
      </c>
      <c r="G38" s="38">
        <v>116.9</v>
      </c>
      <c r="H38" s="40">
        <v>3.95</v>
      </c>
      <c r="I38" s="38">
        <v>0.5</v>
      </c>
      <c r="J38" s="38">
        <v>24.15</v>
      </c>
    </row>
    <row r="39" spans="1:10" s="2" customFormat="1" ht="23.25" customHeight="1">
      <c r="A39" s="39"/>
      <c r="B39" s="53" t="s">
        <v>202</v>
      </c>
      <c r="C39" s="89" t="s">
        <v>201</v>
      </c>
      <c r="D39" s="36" t="s">
        <v>14</v>
      </c>
      <c r="E39" s="41" t="s">
        <v>13</v>
      </c>
      <c r="F39" s="85" t="s">
        <v>69</v>
      </c>
      <c r="G39" s="40">
        <v>129</v>
      </c>
      <c r="H39" s="38">
        <v>4.25</v>
      </c>
      <c r="I39" s="40">
        <v>1.65</v>
      </c>
      <c r="J39" s="40">
        <v>21.25</v>
      </c>
    </row>
    <row r="40" spans="1:10" s="2" customFormat="1" ht="26.25" customHeight="1">
      <c r="A40" s="39"/>
      <c r="B40" s="53" t="s">
        <v>97</v>
      </c>
      <c r="C40" s="67">
        <v>0.16774193548387098</v>
      </c>
      <c r="D40" s="42" t="s">
        <v>29</v>
      </c>
      <c r="E40" s="41" t="s">
        <v>19</v>
      </c>
      <c r="F40" s="85" t="s">
        <v>80</v>
      </c>
      <c r="G40" s="38">
        <v>69.5</v>
      </c>
      <c r="H40" s="38">
        <v>0.6</v>
      </c>
      <c r="I40" s="38">
        <v>0.6</v>
      </c>
      <c r="J40" s="38">
        <v>14.7</v>
      </c>
    </row>
    <row r="41" spans="1:10" ht="24" customHeight="1">
      <c r="A41" s="32"/>
      <c r="B41" s="32"/>
      <c r="C41" s="68"/>
      <c r="D41" s="43" t="s">
        <v>20</v>
      </c>
      <c r="E41" s="33">
        <v>668</v>
      </c>
      <c r="F41" s="49">
        <f>F34+F35+F36+F37+F38+F39+F40</f>
        <v>90</v>
      </c>
      <c r="G41" s="44">
        <f>SUM(G32:G40)</f>
        <v>806.80000000000007</v>
      </c>
      <c r="H41" s="44">
        <v>27.15</v>
      </c>
      <c r="I41" s="44">
        <f>SUM(I32:I40)</f>
        <v>37.85</v>
      </c>
      <c r="J41" s="44">
        <f>SUM(J32:J40)</f>
        <v>86.4</v>
      </c>
    </row>
    <row r="42" spans="1:10" ht="16.5" customHeight="1">
      <c r="A42" s="32"/>
      <c r="B42" s="32"/>
      <c r="C42" s="35"/>
      <c r="D42" s="173" t="s">
        <v>21</v>
      </c>
      <c r="E42" s="173"/>
      <c r="F42" s="173"/>
      <c r="G42" s="173"/>
      <c r="H42" s="173"/>
      <c r="I42" s="173"/>
      <c r="J42" s="173"/>
    </row>
    <row r="43" spans="1:10" s="2" customFormat="1" ht="29.25" customHeight="1">
      <c r="A43" s="70" t="s">
        <v>21</v>
      </c>
      <c r="B43" s="53" t="s">
        <v>96</v>
      </c>
      <c r="C43" s="66" t="s">
        <v>90</v>
      </c>
      <c r="D43" s="36" t="s">
        <v>212</v>
      </c>
      <c r="E43" s="41" t="s">
        <v>22</v>
      </c>
      <c r="F43" s="85" t="s">
        <v>129</v>
      </c>
      <c r="G43" s="38">
        <v>9.6</v>
      </c>
      <c r="H43" s="38">
        <v>0.56000000000000005</v>
      </c>
      <c r="I43" s="38">
        <v>0.1</v>
      </c>
      <c r="J43" s="38">
        <v>1.52</v>
      </c>
    </row>
    <row r="44" spans="1:10" s="2" customFormat="1" ht="30.75" customHeight="1">
      <c r="A44" s="39"/>
      <c r="B44" s="53" t="s">
        <v>98</v>
      </c>
      <c r="C44" s="69" t="s">
        <v>103</v>
      </c>
      <c r="D44" s="58" t="s">
        <v>33</v>
      </c>
      <c r="E44" s="73" t="s">
        <v>112</v>
      </c>
      <c r="F44" s="59">
        <v>10.3</v>
      </c>
      <c r="G44" s="60">
        <v>102</v>
      </c>
      <c r="H44" s="60">
        <v>1.8</v>
      </c>
      <c r="I44" s="60">
        <v>5</v>
      </c>
      <c r="J44" s="60">
        <v>12.3</v>
      </c>
    </row>
    <row r="45" spans="1:10" s="2" customFormat="1" ht="33.75" customHeight="1">
      <c r="A45" s="39"/>
      <c r="B45" s="71" t="s">
        <v>110</v>
      </c>
      <c r="C45" s="69" t="s">
        <v>104</v>
      </c>
      <c r="D45" s="58" t="s">
        <v>34</v>
      </c>
      <c r="E45" s="61" t="s">
        <v>26</v>
      </c>
      <c r="F45" s="37">
        <v>21.25</v>
      </c>
      <c r="G45" s="60">
        <v>131.4</v>
      </c>
      <c r="H45" s="60">
        <v>15.3</v>
      </c>
      <c r="I45" s="60">
        <v>8.2200000000000006</v>
      </c>
      <c r="J45" s="60">
        <v>0.92</v>
      </c>
    </row>
    <row r="46" spans="1:10" s="2" customFormat="1" ht="30.75" customHeight="1">
      <c r="A46" s="39"/>
      <c r="B46" s="71" t="s">
        <v>100</v>
      </c>
      <c r="C46" s="66" t="s">
        <v>105</v>
      </c>
      <c r="D46" s="36" t="s">
        <v>35</v>
      </c>
      <c r="E46" s="61" t="s">
        <v>28</v>
      </c>
      <c r="F46" s="37">
        <v>15</v>
      </c>
      <c r="G46" s="38">
        <v>189</v>
      </c>
      <c r="H46" s="38">
        <v>3.63</v>
      </c>
      <c r="I46" s="38">
        <v>7.1</v>
      </c>
      <c r="J46" s="38">
        <v>25.2</v>
      </c>
    </row>
    <row r="47" spans="1:10" s="2" customFormat="1" ht="22.5" customHeight="1">
      <c r="A47" s="39"/>
      <c r="B47" s="53" t="s">
        <v>108</v>
      </c>
      <c r="C47" s="66" t="s">
        <v>106</v>
      </c>
      <c r="D47" s="76" t="s">
        <v>130</v>
      </c>
      <c r="E47" s="62" t="s">
        <v>11</v>
      </c>
      <c r="F47" s="56">
        <v>5</v>
      </c>
      <c r="G47" s="57">
        <v>573</v>
      </c>
      <c r="H47" s="57">
        <v>0.8</v>
      </c>
      <c r="I47" s="57">
        <v>0.8</v>
      </c>
      <c r="J47" s="57">
        <v>139.4</v>
      </c>
    </row>
    <row r="48" spans="1:10" s="2" customFormat="1" ht="24" customHeight="1">
      <c r="A48" s="39"/>
      <c r="B48" s="53" t="s">
        <v>200</v>
      </c>
      <c r="C48" s="89" t="s">
        <v>201</v>
      </c>
      <c r="D48" s="36" t="s">
        <v>12</v>
      </c>
      <c r="E48" s="63" t="s">
        <v>13</v>
      </c>
      <c r="F48" s="98" t="s">
        <v>79</v>
      </c>
      <c r="G48" s="8">
        <v>116.9</v>
      </c>
      <c r="H48" s="9">
        <v>3.95</v>
      </c>
      <c r="I48" s="8">
        <v>0.5</v>
      </c>
      <c r="J48" s="8">
        <v>24.15</v>
      </c>
    </row>
    <row r="49" spans="1:10" s="2" customFormat="1" ht="22.5" customHeight="1">
      <c r="A49" s="39"/>
      <c r="B49" s="53" t="s">
        <v>202</v>
      </c>
      <c r="C49" s="89" t="s">
        <v>201</v>
      </c>
      <c r="D49" s="36" t="s">
        <v>14</v>
      </c>
      <c r="E49" s="63" t="s">
        <v>13</v>
      </c>
      <c r="F49" s="98" t="s">
        <v>69</v>
      </c>
      <c r="G49" s="9">
        <v>129</v>
      </c>
      <c r="H49" s="8">
        <v>4.25</v>
      </c>
      <c r="I49" s="9">
        <v>1.65</v>
      </c>
      <c r="J49" s="9">
        <v>21.25</v>
      </c>
    </row>
    <row r="50" spans="1:10" s="2" customFormat="1" ht="26.25" customHeight="1">
      <c r="A50" s="39"/>
      <c r="B50" s="39" t="s">
        <v>97</v>
      </c>
      <c r="C50" s="35" t="s">
        <v>209</v>
      </c>
      <c r="D50" s="42" t="s">
        <v>50</v>
      </c>
      <c r="E50" s="63" t="s">
        <v>19</v>
      </c>
      <c r="F50" s="98" t="s">
        <v>80</v>
      </c>
      <c r="G50" s="8">
        <v>69.5</v>
      </c>
      <c r="H50" s="8">
        <v>0.6</v>
      </c>
      <c r="I50" s="8">
        <v>0.6</v>
      </c>
      <c r="J50" s="8">
        <v>14.7</v>
      </c>
    </row>
    <row r="51" spans="1:10" ht="19.5" customHeight="1">
      <c r="A51" s="32"/>
      <c r="B51" s="32"/>
      <c r="C51" s="35"/>
      <c r="D51" s="43" t="s">
        <v>20</v>
      </c>
      <c r="E51" s="55">
        <v>1049</v>
      </c>
      <c r="F51" s="99">
        <f>F43+F44+F45+F46+F47+F48+F49+F50</f>
        <v>90</v>
      </c>
      <c r="G51" s="12">
        <f>SUM(G43:G49)</f>
        <v>1250.9000000000001</v>
      </c>
      <c r="H51" s="12">
        <f>SUM(H43:H49)</f>
        <v>30.29</v>
      </c>
      <c r="I51" s="12">
        <f>SUM(I43:I49)</f>
        <v>23.37</v>
      </c>
      <c r="J51" s="12">
        <f>SUM(J43:J49)</f>
        <v>224.74</v>
      </c>
    </row>
    <row r="52" spans="1:10" ht="25.5" customHeight="1">
      <c r="A52" s="32"/>
      <c r="B52" s="32"/>
      <c r="C52" s="35"/>
      <c r="D52" s="65" t="s">
        <v>30</v>
      </c>
      <c r="E52" s="64">
        <f>E51+E41</f>
        <v>1717</v>
      </c>
      <c r="F52" s="17"/>
      <c r="G52" s="18">
        <f>G51+G41</f>
        <v>2057.7000000000003</v>
      </c>
      <c r="H52" s="18">
        <v>57.3</v>
      </c>
      <c r="I52" s="18">
        <f>I51+I41</f>
        <v>61.22</v>
      </c>
      <c r="J52" s="18">
        <f>J51+J41</f>
        <v>311.14</v>
      </c>
    </row>
    <row r="53" spans="1:10" ht="25.5" customHeight="1">
      <c r="A53" s="161" t="s">
        <v>162</v>
      </c>
      <c r="B53" s="162"/>
      <c r="C53" s="162"/>
      <c r="D53" s="162"/>
      <c r="E53" s="162"/>
      <c r="F53" s="162"/>
      <c r="G53" s="162"/>
      <c r="H53" s="162"/>
      <c r="I53" s="162"/>
      <c r="J53" s="162"/>
    </row>
    <row r="54" spans="1:10" ht="24" customHeight="1">
      <c r="A54" s="167" t="s">
        <v>205</v>
      </c>
      <c r="B54" s="168"/>
      <c r="C54" s="168"/>
      <c r="D54" s="27"/>
      <c r="E54" s="27"/>
      <c r="F54" s="27"/>
      <c r="G54" s="27"/>
      <c r="H54" s="27"/>
      <c r="I54" s="27"/>
      <c r="J54" s="27" t="s">
        <v>66</v>
      </c>
    </row>
    <row r="55" spans="1:10" ht="25.5" customHeight="1">
      <c r="A55" s="167" t="s">
        <v>203</v>
      </c>
      <c r="B55" s="168"/>
      <c r="C55" s="168"/>
      <c r="D55" s="27"/>
      <c r="E55" s="27"/>
      <c r="F55" s="27"/>
      <c r="G55" s="169" t="s">
        <v>206</v>
      </c>
      <c r="H55" s="163"/>
      <c r="I55" s="163"/>
      <c r="J55" s="163"/>
    </row>
    <row r="56" spans="1:10" ht="15" customHeight="1">
      <c r="A56" s="167" t="s">
        <v>204</v>
      </c>
      <c r="B56" s="168"/>
      <c r="C56" s="168"/>
      <c r="D56" s="27"/>
      <c r="E56" s="27"/>
      <c r="F56" s="27"/>
      <c r="G56" s="27"/>
      <c r="H56" s="27"/>
      <c r="I56" s="27"/>
      <c r="J56" s="27"/>
    </row>
    <row r="57" spans="1:10" ht="24" customHeight="1">
      <c r="A57" s="157"/>
      <c r="B57" s="25"/>
      <c r="C57" s="25"/>
      <c r="D57" s="159" t="s">
        <v>160</v>
      </c>
      <c r="E57" s="27"/>
      <c r="F57" s="27"/>
      <c r="G57" s="27"/>
      <c r="H57" s="27"/>
      <c r="I57" s="27"/>
      <c r="J57" s="27"/>
    </row>
    <row r="58" spans="1:10" s="2" customFormat="1" ht="29.25" customHeight="1">
      <c r="A58" s="25" t="s">
        <v>67</v>
      </c>
      <c r="B58" s="170"/>
      <c r="C58" s="171"/>
      <c r="D58" s="172"/>
      <c r="E58" s="27" t="s">
        <v>68</v>
      </c>
      <c r="F58" s="28"/>
      <c r="G58" s="27"/>
      <c r="H58" s="27"/>
      <c r="I58" s="27" t="s">
        <v>81</v>
      </c>
      <c r="J58" s="29"/>
    </row>
    <row r="59" spans="1:10" s="2" customFormat="1" ht="51">
      <c r="A59" s="50" t="s">
        <v>82</v>
      </c>
      <c r="B59" s="51" t="s">
        <v>83</v>
      </c>
      <c r="C59" s="52" t="s">
        <v>84</v>
      </c>
      <c r="D59" s="33" t="s">
        <v>0</v>
      </c>
      <c r="E59" s="33" t="s">
        <v>1</v>
      </c>
      <c r="F59" s="33" t="s">
        <v>2</v>
      </c>
      <c r="G59" s="34" t="s">
        <v>3</v>
      </c>
      <c r="H59" s="34" t="s">
        <v>4</v>
      </c>
      <c r="I59" s="34" t="s">
        <v>5</v>
      </c>
      <c r="J59" s="34" t="s">
        <v>6</v>
      </c>
    </row>
    <row r="60" spans="1:10" s="2" customFormat="1" ht="25.5">
      <c r="A60" s="112" t="s">
        <v>7</v>
      </c>
      <c r="B60" s="51" t="s">
        <v>121</v>
      </c>
      <c r="C60" s="66" t="s">
        <v>74</v>
      </c>
      <c r="D60" s="36" t="s">
        <v>15</v>
      </c>
      <c r="E60" s="41" t="s">
        <v>16</v>
      </c>
      <c r="F60" s="85" t="s">
        <v>70</v>
      </c>
      <c r="G60" s="38">
        <v>66</v>
      </c>
      <c r="H60" s="38">
        <v>0.08</v>
      </c>
      <c r="I60" s="38">
        <v>7.2</v>
      </c>
      <c r="J60" s="38">
        <v>0.1</v>
      </c>
    </row>
    <row r="61" spans="1:10" s="2" customFormat="1" ht="25.5">
      <c r="A61" s="113"/>
      <c r="B61" s="51" t="s">
        <v>122</v>
      </c>
      <c r="C61" s="34" t="s">
        <v>115</v>
      </c>
      <c r="D61" s="72" t="s">
        <v>36</v>
      </c>
      <c r="E61" s="72" t="s">
        <v>113</v>
      </c>
      <c r="F61" s="72">
        <v>33.369999999999997</v>
      </c>
      <c r="G61" s="86">
        <v>165.4</v>
      </c>
      <c r="H61" s="86">
        <v>4.5999999999999996</v>
      </c>
      <c r="I61" s="86">
        <v>7.7</v>
      </c>
      <c r="J61" s="53">
        <v>23.2</v>
      </c>
    </row>
    <row r="62" spans="1:10" s="2" customFormat="1" ht="25.5">
      <c r="A62" s="112"/>
      <c r="B62" s="72" t="s">
        <v>86</v>
      </c>
      <c r="C62" s="100" t="s">
        <v>76</v>
      </c>
      <c r="D62" s="36" t="s">
        <v>10</v>
      </c>
      <c r="E62" s="37" t="s">
        <v>11</v>
      </c>
      <c r="F62" s="37">
        <v>10.4</v>
      </c>
      <c r="G62" s="38">
        <v>83.4</v>
      </c>
      <c r="H62" s="38">
        <v>1</v>
      </c>
      <c r="I62" s="38">
        <v>0.2</v>
      </c>
      <c r="J62" s="38">
        <v>19.600000000000001</v>
      </c>
    </row>
    <row r="63" spans="1:10" s="2" customFormat="1" ht="12.75">
      <c r="A63" s="112"/>
      <c r="B63" s="53" t="s">
        <v>200</v>
      </c>
      <c r="C63" s="89" t="s">
        <v>201</v>
      </c>
      <c r="D63" s="36" t="s">
        <v>12</v>
      </c>
      <c r="E63" s="41" t="s">
        <v>13</v>
      </c>
      <c r="F63" s="85" t="s">
        <v>79</v>
      </c>
      <c r="G63" s="38">
        <v>116.9</v>
      </c>
      <c r="H63" s="40">
        <v>3.95</v>
      </c>
      <c r="I63" s="38">
        <v>0.5</v>
      </c>
      <c r="J63" s="38">
        <v>24.15</v>
      </c>
    </row>
    <row r="64" spans="1:10" s="2" customFormat="1" ht="12.75">
      <c r="A64" s="112"/>
      <c r="B64" s="53" t="s">
        <v>202</v>
      </c>
      <c r="C64" s="89" t="s">
        <v>201</v>
      </c>
      <c r="D64" s="36" t="s">
        <v>14</v>
      </c>
      <c r="E64" s="41" t="s">
        <v>13</v>
      </c>
      <c r="F64" s="85" t="s">
        <v>69</v>
      </c>
      <c r="G64" s="40">
        <v>129</v>
      </c>
      <c r="H64" s="38">
        <v>4.25</v>
      </c>
      <c r="I64" s="40">
        <v>1.65</v>
      </c>
      <c r="J64" s="40">
        <v>21.25</v>
      </c>
    </row>
    <row r="65" spans="1:11" s="2" customFormat="1" ht="38.25">
      <c r="A65" s="112"/>
      <c r="B65" s="90" t="s">
        <v>120</v>
      </c>
      <c r="C65" s="39" t="s">
        <v>208</v>
      </c>
      <c r="D65" s="36" t="s">
        <v>37</v>
      </c>
      <c r="E65" s="37" t="s">
        <v>38</v>
      </c>
      <c r="F65" s="37">
        <v>28.6</v>
      </c>
      <c r="G65" s="38">
        <v>96.2</v>
      </c>
      <c r="H65" s="38">
        <v>4.4000000000000004</v>
      </c>
      <c r="I65" s="38">
        <v>3</v>
      </c>
      <c r="J65" s="38">
        <v>6.5</v>
      </c>
    </row>
    <row r="66" spans="1:11" ht="12.75">
      <c r="A66" s="114"/>
      <c r="B66" s="32"/>
      <c r="C66" s="35"/>
      <c r="D66" s="43" t="s">
        <v>20</v>
      </c>
      <c r="E66" s="33">
        <v>665</v>
      </c>
      <c r="F66" s="49">
        <f>F60+F61+F62+F63+F64+F65</f>
        <v>90</v>
      </c>
      <c r="G66" s="44">
        <f>SUM(G58:G65)</f>
        <v>656.90000000000009</v>
      </c>
      <c r="H66" s="44">
        <f>SUM(H58:H65)</f>
        <v>18.28</v>
      </c>
      <c r="I66" s="44">
        <f>SUM(I58:I65)</f>
        <v>20.25</v>
      </c>
      <c r="J66" s="44">
        <f>SUM(J58:J65)</f>
        <v>94.800000000000011</v>
      </c>
    </row>
    <row r="67" spans="1:11" ht="12.75">
      <c r="A67" s="114"/>
      <c r="B67" s="32"/>
      <c r="C67" s="35"/>
      <c r="D67" s="173"/>
      <c r="E67" s="173"/>
      <c r="F67" s="173"/>
      <c r="G67" s="173"/>
      <c r="H67" s="173"/>
      <c r="I67" s="173"/>
      <c r="J67" s="173"/>
    </row>
    <row r="68" spans="1:11" s="2" customFormat="1" ht="12.75">
      <c r="A68" s="112" t="s">
        <v>21</v>
      </c>
      <c r="B68" s="53" t="s">
        <v>96</v>
      </c>
      <c r="C68" s="75" t="s">
        <v>90</v>
      </c>
      <c r="D68" s="76" t="s">
        <v>211</v>
      </c>
      <c r="E68" s="41" t="s">
        <v>22</v>
      </c>
      <c r="F68" s="85" t="s">
        <v>78</v>
      </c>
      <c r="G68" s="45">
        <v>14</v>
      </c>
      <c r="H68" s="45">
        <v>0.7</v>
      </c>
      <c r="I68" s="45">
        <v>0.1</v>
      </c>
      <c r="J68" s="45">
        <v>2.2000000000000002</v>
      </c>
    </row>
    <row r="69" spans="1:11" s="2" customFormat="1" ht="12.75">
      <c r="A69" s="39"/>
      <c r="B69" s="53" t="s">
        <v>98</v>
      </c>
      <c r="C69" s="75" t="s">
        <v>116</v>
      </c>
      <c r="D69" s="76" t="s">
        <v>123</v>
      </c>
      <c r="E69" s="37" t="s">
        <v>24</v>
      </c>
      <c r="F69" s="37">
        <v>4.76</v>
      </c>
      <c r="G69" s="38">
        <v>85.2</v>
      </c>
      <c r="H69" s="38">
        <v>1.7</v>
      </c>
      <c r="I69" s="38">
        <v>2.7</v>
      </c>
      <c r="J69" s="38">
        <v>13.3</v>
      </c>
    </row>
    <row r="70" spans="1:11" s="2" customFormat="1" ht="25.5">
      <c r="A70" s="39"/>
      <c r="B70" s="53" t="s">
        <v>124</v>
      </c>
      <c r="C70" s="75" t="s">
        <v>117</v>
      </c>
      <c r="D70" s="36" t="s">
        <v>39</v>
      </c>
      <c r="E70" s="72" t="s">
        <v>132</v>
      </c>
      <c r="F70" s="37">
        <v>33.049999999999997</v>
      </c>
      <c r="G70" s="38">
        <v>309.5</v>
      </c>
      <c r="H70" s="38">
        <v>16.5</v>
      </c>
      <c r="I70" s="38">
        <v>24.2</v>
      </c>
      <c r="J70" s="38">
        <v>14.3</v>
      </c>
    </row>
    <row r="71" spans="1:11" s="2" customFormat="1" ht="25.5">
      <c r="A71" s="39"/>
      <c r="B71" s="53" t="s">
        <v>100</v>
      </c>
      <c r="C71" s="75" t="s">
        <v>118</v>
      </c>
      <c r="D71" s="36" t="s">
        <v>41</v>
      </c>
      <c r="E71" s="37" t="s">
        <v>28</v>
      </c>
      <c r="F71" s="37">
        <v>7.73</v>
      </c>
      <c r="G71" s="38">
        <v>336</v>
      </c>
      <c r="H71" s="38">
        <v>10.62</v>
      </c>
      <c r="I71" s="38">
        <v>11.465</v>
      </c>
      <c r="J71" s="38">
        <v>47.8</v>
      </c>
    </row>
    <row r="72" spans="1:11" s="2" customFormat="1" ht="12.75">
      <c r="A72" s="39"/>
      <c r="B72" s="53" t="s">
        <v>86</v>
      </c>
      <c r="C72" s="75" t="s">
        <v>119</v>
      </c>
      <c r="D72" s="101" t="s">
        <v>131</v>
      </c>
      <c r="E72" s="37" t="s">
        <v>11</v>
      </c>
      <c r="F72" s="37">
        <v>5</v>
      </c>
      <c r="G72" s="38">
        <v>77.400000000000006</v>
      </c>
      <c r="H72" s="38">
        <v>0</v>
      </c>
      <c r="I72" s="38">
        <v>0</v>
      </c>
      <c r="J72" s="38">
        <v>19.399999999999999</v>
      </c>
    </row>
    <row r="73" spans="1:11" s="2" customFormat="1" ht="12.75">
      <c r="A73" s="39"/>
      <c r="B73" s="53" t="s">
        <v>200</v>
      </c>
      <c r="C73" s="89" t="s">
        <v>201</v>
      </c>
      <c r="D73" s="36" t="s">
        <v>12</v>
      </c>
      <c r="E73" s="41" t="s">
        <v>13</v>
      </c>
      <c r="F73" s="85" t="s">
        <v>79</v>
      </c>
      <c r="G73" s="38">
        <v>116.9</v>
      </c>
      <c r="H73" s="40">
        <v>3.95</v>
      </c>
      <c r="I73" s="38">
        <v>0.5</v>
      </c>
      <c r="J73" s="38">
        <v>24.15</v>
      </c>
    </row>
    <row r="74" spans="1:11" s="2" customFormat="1" ht="12.75">
      <c r="A74" s="39"/>
      <c r="B74" s="53" t="s">
        <v>202</v>
      </c>
      <c r="C74" s="89" t="s">
        <v>201</v>
      </c>
      <c r="D74" s="36" t="s">
        <v>14</v>
      </c>
      <c r="E74" s="41" t="s">
        <v>13</v>
      </c>
      <c r="F74" s="85" t="s">
        <v>69</v>
      </c>
      <c r="G74" s="40">
        <v>129</v>
      </c>
      <c r="H74" s="38">
        <v>4.25</v>
      </c>
      <c r="I74" s="40">
        <v>1.65</v>
      </c>
      <c r="J74" s="40">
        <v>21.25</v>
      </c>
    </row>
    <row r="75" spans="1:11" s="2" customFormat="1" ht="12.75">
      <c r="A75" s="39"/>
      <c r="B75" s="53" t="s">
        <v>97</v>
      </c>
      <c r="C75" s="35" t="s">
        <v>209</v>
      </c>
      <c r="D75" s="42" t="s">
        <v>29</v>
      </c>
      <c r="E75" s="41" t="s">
        <v>19</v>
      </c>
      <c r="F75" s="85" t="s">
        <v>80</v>
      </c>
      <c r="G75" s="38">
        <v>69.5</v>
      </c>
      <c r="H75" s="38">
        <v>0.6</v>
      </c>
      <c r="I75" s="38">
        <v>0.6</v>
      </c>
      <c r="J75" s="38">
        <v>14.7</v>
      </c>
    </row>
    <row r="76" spans="1:11" ht="12.75">
      <c r="A76" s="32"/>
      <c r="B76" s="32"/>
      <c r="C76" s="35"/>
      <c r="D76" s="43" t="s">
        <v>20</v>
      </c>
      <c r="E76" s="33">
        <v>1080</v>
      </c>
      <c r="F76" s="33">
        <v>90</v>
      </c>
      <c r="G76" s="44">
        <f>SUM(G68:G74)</f>
        <v>1068</v>
      </c>
      <c r="H76" s="44">
        <f>SUM(H68:H74)</f>
        <v>37.72</v>
      </c>
      <c r="I76" s="44">
        <v>41.25</v>
      </c>
      <c r="J76" s="44">
        <f>SUM(J68:J74)</f>
        <v>142.4</v>
      </c>
    </row>
    <row r="77" spans="1:11" ht="12.75">
      <c r="A77" s="32"/>
      <c r="B77" s="32"/>
      <c r="C77" s="35"/>
      <c r="D77" s="34" t="s">
        <v>30</v>
      </c>
      <c r="E77" s="33">
        <f>E66+E76</f>
        <v>1745</v>
      </c>
      <c r="F77" s="33"/>
      <c r="G77" s="44">
        <f>G76+G66</f>
        <v>1724.9</v>
      </c>
      <c r="H77" s="44">
        <f>H76+H66</f>
        <v>56</v>
      </c>
      <c r="I77" s="44">
        <f>I76+I66</f>
        <v>61.5</v>
      </c>
      <c r="J77" s="44">
        <f>J76+J66</f>
        <v>237.20000000000002</v>
      </c>
    </row>
    <row r="78" spans="1:11" ht="25.5" customHeight="1">
      <c r="A78" s="161" t="s">
        <v>162</v>
      </c>
      <c r="B78" s="162"/>
      <c r="C78" s="162"/>
      <c r="D78" s="162"/>
      <c r="E78" s="162"/>
      <c r="F78" s="162"/>
      <c r="G78" s="162"/>
      <c r="H78" s="162"/>
      <c r="I78" s="162"/>
      <c r="J78" s="162"/>
    </row>
    <row r="79" spans="1:11" ht="21.75" customHeight="1">
      <c r="A79" s="167" t="s">
        <v>205</v>
      </c>
      <c r="B79" s="168"/>
      <c r="C79" s="168"/>
      <c r="D79" s="27"/>
      <c r="E79" s="27"/>
      <c r="F79" s="27"/>
      <c r="G79" s="27"/>
      <c r="H79" s="163" t="s">
        <v>66</v>
      </c>
      <c r="I79" s="163"/>
      <c r="J79" s="163"/>
      <c r="K79" s="163"/>
    </row>
    <row r="80" spans="1:11" ht="21.75" customHeight="1">
      <c r="A80" s="167" t="s">
        <v>203</v>
      </c>
      <c r="B80" s="168"/>
      <c r="C80" s="168"/>
      <c r="D80" s="27"/>
      <c r="E80" s="27"/>
      <c r="F80" s="27"/>
      <c r="G80" s="169" t="s">
        <v>206</v>
      </c>
      <c r="H80" s="163"/>
      <c r="I80" s="163"/>
      <c r="J80" s="163"/>
      <c r="K80" s="27"/>
    </row>
    <row r="81" spans="1:10" ht="32.25" customHeight="1">
      <c r="A81" s="167" t="s">
        <v>207</v>
      </c>
      <c r="B81" s="168"/>
      <c r="C81" s="168"/>
      <c r="D81" s="134" t="s">
        <v>160</v>
      </c>
      <c r="E81" s="27"/>
      <c r="F81" s="27"/>
      <c r="G81" s="27"/>
      <c r="H81" s="163"/>
      <c r="I81" s="163"/>
      <c r="J81" s="27"/>
    </row>
    <row r="82" spans="1:10" ht="19.5" customHeight="1">
      <c r="A82" s="25"/>
      <c r="B82" s="26"/>
      <c r="C82" s="26"/>
      <c r="D82" s="27"/>
      <c r="E82" s="27"/>
      <c r="F82" s="27"/>
      <c r="G82" s="27"/>
      <c r="H82" s="27"/>
      <c r="I82" s="27"/>
      <c r="J82" s="27"/>
    </row>
    <row r="83" spans="1:10" s="2" customFormat="1" ht="27" customHeight="1">
      <c r="A83" s="25" t="s">
        <v>67</v>
      </c>
      <c r="B83" s="174"/>
      <c r="C83" s="171"/>
      <c r="D83" s="175"/>
      <c r="E83" s="27" t="s">
        <v>68</v>
      </c>
      <c r="F83" s="78"/>
      <c r="G83" s="27"/>
      <c r="H83" s="27"/>
      <c r="I83" s="27" t="s">
        <v>81</v>
      </c>
      <c r="J83" s="79"/>
    </row>
    <row r="84" spans="1:10" s="2" customFormat="1" ht="51">
      <c r="A84" s="53" t="s">
        <v>82</v>
      </c>
      <c r="B84" s="51" t="s">
        <v>83</v>
      </c>
      <c r="C84" s="52" t="s">
        <v>84</v>
      </c>
      <c r="D84" s="33" t="s">
        <v>0</v>
      </c>
      <c r="E84" s="33" t="s">
        <v>1</v>
      </c>
      <c r="F84" s="33" t="s">
        <v>2</v>
      </c>
      <c r="G84" s="34" t="s">
        <v>3</v>
      </c>
      <c r="H84" s="34" t="s">
        <v>4</v>
      </c>
      <c r="I84" s="34" t="s">
        <v>5</v>
      </c>
      <c r="J84" s="34" t="s">
        <v>6</v>
      </c>
    </row>
    <row r="85" spans="1:10" s="2" customFormat="1" ht="25.5">
      <c r="A85" s="87" t="s">
        <v>7</v>
      </c>
      <c r="B85" s="51" t="s">
        <v>95</v>
      </c>
      <c r="C85" s="110" t="s">
        <v>74</v>
      </c>
      <c r="D85" s="36" t="s">
        <v>15</v>
      </c>
      <c r="E85" s="41" t="s">
        <v>16</v>
      </c>
      <c r="F85" s="41" t="s">
        <v>70</v>
      </c>
      <c r="G85" s="38">
        <v>66</v>
      </c>
      <c r="H85" s="38">
        <v>0.08</v>
      </c>
      <c r="I85" s="38">
        <v>7.2</v>
      </c>
      <c r="J85" s="38">
        <v>0.1</v>
      </c>
    </row>
    <row r="86" spans="1:10" s="2" customFormat="1" ht="12.75">
      <c r="A86" s="87"/>
      <c r="B86" s="51" t="s">
        <v>95</v>
      </c>
      <c r="C86" s="110" t="s">
        <v>75</v>
      </c>
      <c r="D86" s="36" t="s">
        <v>17</v>
      </c>
      <c r="E86" s="41" t="s">
        <v>18</v>
      </c>
      <c r="F86" s="41" t="s">
        <v>72</v>
      </c>
      <c r="G86" s="38">
        <v>54</v>
      </c>
      <c r="H86" s="38">
        <v>3.48</v>
      </c>
      <c r="I86" s="38">
        <v>4.4000000000000004</v>
      </c>
      <c r="J86" s="38">
        <v>0</v>
      </c>
    </row>
    <row r="87" spans="1:10" s="2" customFormat="1" ht="30">
      <c r="A87" s="106"/>
      <c r="B87" s="111" t="s">
        <v>140</v>
      </c>
      <c r="C87" s="110" t="s">
        <v>135</v>
      </c>
      <c r="D87" s="107" t="s">
        <v>133</v>
      </c>
      <c r="E87" s="108" t="s">
        <v>114</v>
      </c>
      <c r="F87" s="109" t="s">
        <v>134</v>
      </c>
      <c r="G87" s="84">
        <v>732</v>
      </c>
      <c r="H87" s="84">
        <v>29.2</v>
      </c>
      <c r="I87" s="84">
        <v>27.6</v>
      </c>
      <c r="J87" s="77">
        <v>91.6</v>
      </c>
    </row>
    <row r="88" spans="1:10" s="2" customFormat="1" ht="12.75">
      <c r="A88" s="39"/>
      <c r="B88" s="39" t="s">
        <v>86</v>
      </c>
      <c r="C88" s="110" t="s">
        <v>136</v>
      </c>
      <c r="D88" s="36" t="s">
        <v>43</v>
      </c>
      <c r="E88" s="37" t="s">
        <v>11</v>
      </c>
      <c r="F88" s="37">
        <v>7.9</v>
      </c>
      <c r="G88" s="38">
        <v>134</v>
      </c>
      <c r="H88" s="38">
        <v>2.9</v>
      </c>
      <c r="I88" s="38">
        <v>2.5</v>
      </c>
      <c r="J88" s="38">
        <v>24.8</v>
      </c>
    </row>
    <row r="89" spans="1:10" s="2" customFormat="1" ht="12.75">
      <c r="A89" s="39"/>
      <c r="B89" s="53" t="s">
        <v>200</v>
      </c>
      <c r="C89" s="89" t="s">
        <v>201</v>
      </c>
      <c r="D89" s="36" t="s">
        <v>12</v>
      </c>
      <c r="E89" s="41" t="s">
        <v>13</v>
      </c>
      <c r="F89" s="41" t="s">
        <v>79</v>
      </c>
      <c r="G89" s="38">
        <v>116.9</v>
      </c>
      <c r="H89" s="40">
        <v>3.95</v>
      </c>
      <c r="I89" s="38">
        <v>0.5</v>
      </c>
      <c r="J89" s="38">
        <v>24.15</v>
      </c>
    </row>
    <row r="90" spans="1:10" s="2" customFormat="1" ht="12.75">
      <c r="A90" s="39"/>
      <c r="B90" s="53" t="s">
        <v>202</v>
      </c>
      <c r="C90" s="89" t="s">
        <v>201</v>
      </c>
      <c r="D90" s="36" t="s">
        <v>14</v>
      </c>
      <c r="E90" s="41" t="s">
        <v>13</v>
      </c>
      <c r="F90" s="41" t="s">
        <v>69</v>
      </c>
      <c r="G90" s="40">
        <v>129</v>
      </c>
      <c r="H90" s="38">
        <v>4.25</v>
      </c>
      <c r="I90" s="40">
        <v>1.65</v>
      </c>
      <c r="J90" s="40">
        <v>21.25</v>
      </c>
    </row>
    <row r="91" spans="1:10" s="2" customFormat="1" ht="12.75">
      <c r="A91" s="39"/>
      <c r="B91" s="53" t="s">
        <v>97</v>
      </c>
      <c r="C91" s="35" t="s">
        <v>209</v>
      </c>
      <c r="D91" s="42" t="s">
        <v>29</v>
      </c>
      <c r="E91" s="41" t="s">
        <v>19</v>
      </c>
      <c r="F91" s="41" t="s">
        <v>80</v>
      </c>
      <c r="G91" s="38">
        <v>69.5</v>
      </c>
      <c r="H91" s="38">
        <v>0.6</v>
      </c>
      <c r="I91" s="38">
        <v>0.6</v>
      </c>
      <c r="J91" s="38">
        <v>14.7</v>
      </c>
    </row>
    <row r="92" spans="1:10" ht="12.75">
      <c r="A92" s="32"/>
      <c r="B92" s="32"/>
      <c r="C92" s="35"/>
      <c r="D92" s="43" t="s">
        <v>20</v>
      </c>
      <c r="E92" s="33">
        <v>755</v>
      </c>
      <c r="F92" s="33">
        <v>90</v>
      </c>
      <c r="G92" s="44">
        <f>SUM(G83:G91)</f>
        <v>1301.4000000000001</v>
      </c>
      <c r="H92" s="44">
        <f>SUM(H83:H91)</f>
        <v>44.46</v>
      </c>
      <c r="I92" s="44">
        <f>SUM(I83:I91)</f>
        <v>44.45</v>
      </c>
      <c r="J92" s="44">
        <f>SUM(J83:J91)</f>
        <v>176.59999999999997</v>
      </c>
    </row>
    <row r="93" spans="1:10" ht="12.75">
      <c r="A93" s="51" t="s">
        <v>21</v>
      </c>
      <c r="B93" s="32"/>
      <c r="C93" s="35"/>
      <c r="D93" s="173"/>
      <c r="E93" s="173"/>
      <c r="F93" s="173"/>
      <c r="G93" s="173"/>
      <c r="H93" s="173"/>
      <c r="I93" s="173"/>
      <c r="J93" s="173"/>
    </row>
    <row r="94" spans="1:10" s="2" customFormat="1" ht="12.75">
      <c r="A94" s="39"/>
      <c r="B94" s="53" t="s">
        <v>96</v>
      </c>
      <c r="C94" s="110" t="s">
        <v>90</v>
      </c>
      <c r="D94" s="36" t="s">
        <v>212</v>
      </c>
      <c r="E94" s="41" t="s">
        <v>22</v>
      </c>
      <c r="F94" s="41" t="s">
        <v>129</v>
      </c>
      <c r="G94" s="38">
        <v>9.6</v>
      </c>
      <c r="H94" s="38">
        <v>0.56000000000000005</v>
      </c>
      <c r="I94" s="38">
        <v>0.1</v>
      </c>
      <c r="J94" s="38">
        <v>1.52</v>
      </c>
    </row>
    <row r="95" spans="1:10" s="2" customFormat="1" ht="12.75">
      <c r="A95" s="39"/>
      <c r="B95" s="53" t="s">
        <v>98</v>
      </c>
      <c r="C95" s="110" t="s">
        <v>137</v>
      </c>
      <c r="D95" s="36" t="s">
        <v>44</v>
      </c>
      <c r="E95" s="37" t="s">
        <v>24</v>
      </c>
      <c r="F95" s="37">
        <v>8.9</v>
      </c>
      <c r="G95" s="38">
        <v>83.2</v>
      </c>
      <c r="H95" s="38">
        <v>2</v>
      </c>
      <c r="I95" s="38">
        <v>6.1</v>
      </c>
      <c r="J95" s="38">
        <v>7</v>
      </c>
    </row>
    <row r="96" spans="1:10" s="2" customFormat="1" ht="12.75">
      <c r="A96" s="39"/>
      <c r="B96" s="53" t="s">
        <v>99</v>
      </c>
      <c r="C96" s="110" t="s">
        <v>138</v>
      </c>
      <c r="D96" s="36" t="s">
        <v>45</v>
      </c>
      <c r="E96" s="59" t="s">
        <v>46</v>
      </c>
      <c r="F96" s="59">
        <v>38.450000000000003</v>
      </c>
      <c r="G96" s="38">
        <v>454</v>
      </c>
      <c r="H96" s="38">
        <v>25.4</v>
      </c>
      <c r="I96" s="38">
        <v>14.8</v>
      </c>
      <c r="J96" s="38">
        <v>54.68</v>
      </c>
    </row>
    <row r="97" spans="1:11" s="2" customFormat="1" ht="24" customHeight="1">
      <c r="A97" s="39"/>
      <c r="B97" s="53" t="s">
        <v>86</v>
      </c>
      <c r="C97" s="110" t="s">
        <v>94</v>
      </c>
      <c r="D97" s="36" t="s">
        <v>126</v>
      </c>
      <c r="E97" s="37" t="s">
        <v>11</v>
      </c>
      <c r="F97" s="37">
        <v>4.2</v>
      </c>
      <c r="G97" s="38">
        <v>77.400000000000006</v>
      </c>
      <c r="H97" s="38">
        <v>0</v>
      </c>
      <c r="I97" s="38">
        <v>0</v>
      </c>
      <c r="J97" s="38">
        <v>19.399999999999999</v>
      </c>
    </row>
    <row r="98" spans="1:11" s="2" customFormat="1" ht="12.75">
      <c r="A98" s="39"/>
      <c r="B98" s="53" t="s">
        <v>200</v>
      </c>
      <c r="C98" s="89" t="s">
        <v>201</v>
      </c>
      <c r="D98" s="36" t="s">
        <v>12</v>
      </c>
      <c r="E98" s="41" t="s">
        <v>13</v>
      </c>
      <c r="F98" s="41" t="s">
        <v>79</v>
      </c>
      <c r="G98" s="38">
        <v>116.9</v>
      </c>
      <c r="H98" s="40">
        <v>3.95</v>
      </c>
      <c r="I98" s="38">
        <v>0.5</v>
      </c>
      <c r="J98" s="38">
        <v>24.15</v>
      </c>
    </row>
    <row r="99" spans="1:11" s="2" customFormat="1" ht="12.75">
      <c r="A99" s="39"/>
      <c r="B99" s="53" t="s">
        <v>202</v>
      </c>
      <c r="C99" s="89" t="s">
        <v>201</v>
      </c>
      <c r="D99" s="36" t="s">
        <v>14</v>
      </c>
      <c r="E99" s="105" t="s">
        <v>13</v>
      </c>
      <c r="F99" s="41" t="s">
        <v>69</v>
      </c>
      <c r="G99" s="40">
        <v>129</v>
      </c>
      <c r="H99" s="38">
        <v>4.25</v>
      </c>
      <c r="I99" s="40">
        <v>1.65</v>
      </c>
      <c r="J99" s="40">
        <v>21.25</v>
      </c>
    </row>
    <row r="100" spans="1:11" s="2" customFormat="1" ht="12.75">
      <c r="A100" s="39"/>
      <c r="B100" s="53" t="s">
        <v>97</v>
      </c>
      <c r="C100" s="35" t="s">
        <v>209</v>
      </c>
      <c r="D100" s="42" t="s">
        <v>50</v>
      </c>
      <c r="E100" s="105" t="s">
        <v>19</v>
      </c>
      <c r="F100" s="41" t="s">
        <v>80</v>
      </c>
      <c r="G100" s="38">
        <v>69.5</v>
      </c>
      <c r="H100" s="38">
        <v>0.6</v>
      </c>
      <c r="I100" s="38">
        <v>0.6</v>
      </c>
      <c r="J100" s="38">
        <v>14.7</v>
      </c>
    </row>
    <row r="101" spans="1:11" ht="12.75">
      <c r="A101" s="32"/>
      <c r="B101" s="32"/>
      <c r="C101" s="35"/>
      <c r="D101" s="43" t="s">
        <v>20</v>
      </c>
      <c r="E101" s="74">
        <v>1010</v>
      </c>
      <c r="F101" s="103">
        <v>90</v>
      </c>
      <c r="G101" s="104">
        <f>SUM(G94:G99)</f>
        <v>870.09999999999991</v>
      </c>
      <c r="H101" s="104">
        <f>SUM(H94:H99)</f>
        <v>36.159999999999997</v>
      </c>
      <c r="I101" s="104">
        <f>SUM(I94:I99)</f>
        <v>23.15</v>
      </c>
      <c r="J101" s="104">
        <f>SUM(J94:J99)</f>
        <v>128</v>
      </c>
    </row>
    <row r="102" spans="1:11" ht="12.75">
      <c r="A102" s="32"/>
      <c r="B102" s="32"/>
      <c r="C102" s="35"/>
      <c r="D102" s="34" t="s">
        <v>30</v>
      </c>
      <c r="E102" s="102">
        <f>E92+E101</f>
        <v>1765</v>
      </c>
      <c r="F102" s="5">
        <v>180</v>
      </c>
      <c r="G102" s="12">
        <f>G101+G92</f>
        <v>2171.5</v>
      </c>
      <c r="H102" s="12">
        <f>H101+H92</f>
        <v>80.62</v>
      </c>
      <c r="I102" s="12">
        <f>I101+I92</f>
        <v>67.599999999999994</v>
      </c>
      <c r="J102" s="12">
        <f>J101+J92</f>
        <v>304.59999999999997</v>
      </c>
    </row>
    <row r="103" spans="1:11" ht="25.5" customHeight="1">
      <c r="A103" s="161" t="s">
        <v>162</v>
      </c>
      <c r="B103" s="162"/>
      <c r="C103" s="162"/>
      <c r="D103" s="162"/>
      <c r="E103" s="162"/>
      <c r="F103" s="162"/>
      <c r="G103" s="162"/>
      <c r="H103" s="162"/>
      <c r="I103" s="162"/>
      <c r="J103" s="162"/>
    </row>
    <row r="104" spans="1:11" ht="25.5" customHeight="1">
      <c r="A104" s="133"/>
      <c r="B104"/>
      <c r="C104"/>
      <c r="D104"/>
      <c r="E104"/>
      <c r="F104"/>
      <c r="G104"/>
      <c r="H104"/>
      <c r="I104"/>
      <c r="J104"/>
    </row>
    <row r="105" spans="1:11" ht="15" customHeight="1">
      <c r="A105" s="167" t="s">
        <v>205</v>
      </c>
      <c r="B105" s="168"/>
      <c r="C105" s="168"/>
      <c r="D105" s="27"/>
      <c r="E105" s="27"/>
      <c r="F105" s="27"/>
      <c r="G105" s="27"/>
      <c r="H105" s="163" t="s">
        <v>66</v>
      </c>
      <c r="I105" s="163"/>
      <c r="J105" s="163"/>
      <c r="K105" s="163"/>
    </row>
    <row r="106" spans="1:11" ht="15">
      <c r="A106" s="167" t="s">
        <v>203</v>
      </c>
      <c r="B106" s="168"/>
      <c r="C106" s="168"/>
      <c r="E106" s="27"/>
      <c r="F106" s="27"/>
      <c r="G106" s="163" t="s">
        <v>206</v>
      </c>
      <c r="H106" s="163"/>
      <c r="I106" s="163"/>
      <c r="J106" s="163"/>
    </row>
    <row r="107" spans="1:11" ht="15">
      <c r="A107" s="167" t="s">
        <v>207</v>
      </c>
      <c r="B107" s="168"/>
      <c r="C107" s="168"/>
      <c r="D107" s="27"/>
      <c r="E107" s="27"/>
      <c r="F107" s="27"/>
      <c r="G107" s="27"/>
      <c r="H107" s="27"/>
      <c r="I107" s="27"/>
      <c r="J107" s="27"/>
    </row>
    <row r="108" spans="1:11" ht="18.75">
      <c r="A108" s="25"/>
      <c r="B108" s="26"/>
      <c r="C108" s="26"/>
      <c r="D108" s="160" t="s">
        <v>160</v>
      </c>
      <c r="E108" s="27"/>
      <c r="F108" s="27"/>
      <c r="G108" s="27"/>
      <c r="H108" s="27"/>
      <c r="I108" s="27"/>
      <c r="J108" s="27"/>
    </row>
    <row r="109" spans="1:11" ht="15">
      <c r="A109" s="25" t="s">
        <v>67</v>
      </c>
      <c r="B109" s="164"/>
      <c r="C109" s="165"/>
      <c r="D109" s="166"/>
      <c r="E109" s="27" t="s">
        <v>68</v>
      </c>
      <c r="F109" s="78"/>
      <c r="G109" s="27"/>
      <c r="H109" s="27"/>
      <c r="I109" s="27" t="s">
        <v>81</v>
      </c>
      <c r="J109" s="79"/>
      <c r="K109" s="2"/>
    </row>
    <row r="110" spans="1:11" ht="51">
      <c r="A110" s="53" t="s">
        <v>82</v>
      </c>
      <c r="B110" s="51" t="s">
        <v>83</v>
      </c>
      <c r="C110" s="52" t="s">
        <v>84</v>
      </c>
      <c r="D110" s="33" t="s">
        <v>0</v>
      </c>
      <c r="E110" s="33" t="s">
        <v>1</v>
      </c>
      <c r="F110" s="33" t="s">
        <v>2</v>
      </c>
      <c r="G110" s="34" t="s">
        <v>3</v>
      </c>
      <c r="H110" s="34" t="s">
        <v>4</v>
      </c>
      <c r="I110" s="34" t="s">
        <v>5</v>
      </c>
      <c r="J110" s="34" t="s">
        <v>6</v>
      </c>
      <c r="K110" s="2"/>
    </row>
    <row r="111" spans="1:11" ht="25.5">
      <c r="A111" s="87" t="s">
        <v>7</v>
      </c>
      <c r="B111" s="51" t="s">
        <v>95</v>
      </c>
      <c r="C111" s="110" t="s">
        <v>74</v>
      </c>
      <c r="D111" s="36" t="s">
        <v>15</v>
      </c>
      <c r="E111" s="41" t="s">
        <v>16</v>
      </c>
      <c r="F111" s="41" t="s">
        <v>70</v>
      </c>
      <c r="G111" s="38">
        <v>66</v>
      </c>
      <c r="H111" s="38">
        <v>0.08</v>
      </c>
      <c r="I111" s="38">
        <v>7.2</v>
      </c>
      <c r="J111" s="38">
        <v>0.1</v>
      </c>
      <c r="K111" s="2"/>
    </row>
    <row r="112" spans="1:11" s="2" customFormat="1" ht="12.75">
      <c r="A112" s="39"/>
      <c r="B112" s="53" t="s">
        <v>96</v>
      </c>
      <c r="C112" s="35" t="s">
        <v>90</v>
      </c>
      <c r="D112" s="36" t="s">
        <v>212</v>
      </c>
      <c r="E112" s="41" t="s">
        <v>22</v>
      </c>
      <c r="F112" s="85" t="s">
        <v>129</v>
      </c>
      <c r="G112" s="38">
        <v>9.6</v>
      </c>
      <c r="H112" s="38">
        <v>0.56000000000000005</v>
      </c>
      <c r="I112" s="38">
        <v>0.1</v>
      </c>
      <c r="J112" s="38">
        <v>1.52</v>
      </c>
    </row>
    <row r="113" spans="1:10" s="2" customFormat="1" ht="12.75">
      <c r="A113" s="39"/>
      <c r="B113" s="53" t="s">
        <v>122</v>
      </c>
      <c r="C113" s="35" t="s">
        <v>141</v>
      </c>
      <c r="D113" s="76" t="s">
        <v>147</v>
      </c>
      <c r="E113" s="72" t="s">
        <v>150</v>
      </c>
      <c r="F113" s="37">
        <v>37.229999999999997</v>
      </c>
      <c r="G113" s="38">
        <v>320.60000000000002</v>
      </c>
      <c r="H113" s="115">
        <v>20.6</v>
      </c>
      <c r="I113" s="38">
        <v>16.5</v>
      </c>
      <c r="J113" s="38">
        <v>23.1</v>
      </c>
    </row>
    <row r="114" spans="1:10" s="2" customFormat="1" ht="12.75">
      <c r="A114" s="39"/>
      <c r="B114" s="53" t="s">
        <v>86</v>
      </c>
      <c r="C114" s="35" t="s">
        <v>142</v>
      </c>
      <c r="D114" s="76" t="s">
        <v>151</v>
      </c>
      <c r="E114" s="72" t="s">
        <v>149</v>
      </c>
      <c r="F114" s="37">
        <v>4.0999999999999996</v>
      </c>
      <c r="G114" s="38">
        <v>49.5</v>
      </c>
      <c r="H114" s="38">
        <v>0.4</v>
      </c>
      <c r="I114" s="38">
        <v>0</v>
      </c>
      <c r="J114" s="38">
        <v>11.7</v>
      </c>
    </row>
    <row r="115" spans="1:10" s="2" customFormat="1" ht="12.75">
      <c r="A115" s="39"/>
      <c r="B115" s="53" t="s">
        <v>200</v>
      </c>
      <c r="C115" s="89" t="s">
        <v>201</v>
      </c>
      <c r="D115" s="36" t="s">
        <v>12</v>
      </c>
      <c r="E115" s="41" t="s">
        <v>13</v>
      </c>
      <c r="F115" s="85" t="s">
        <v>79</v>
      </c>
      <c r="G115" s="38">
        <v>116.9</v>
      </c>
      <c r="H115" s="40">
        <v>3.95</v>
      </c>
      <c r="I115" s="38">
        <v>0.5</v>
      </c>
      <c r="J115" s="38">
        <v>24.15</v>
      </c>
    </row>
    <row r="116" spans="1:10" s="2" customFormat="1" ht="12.75">
      <c r="A116" s="39"/>
      <c r="B116" s="53" t="s">
        <v>202</v>
      </c>
      <c r="C116" s="89" t="s">
        <v>201</v>
      </c>
      <c r="D116" s="36" t="s">
        <v>14</v>
      </c>
      <c r="E116" s="41" t="s">
        <v>13</v>
      </c>
      <c r="F116" s="85" t="s">
        <v>69</v>
      </c>
      <c r="G116" s="40">
        <v>129</v>
      </c>
      <c r="H116" s="38">
        <v>4.25</v>
      </c>
      <c r="I116" s="40">
        <v>1.65</v>
      </c>
      <c r="J116" s="40">
        <v>21.25</v>
      </c>
    </row>
    <row r="117" spans="1:10" s="2" customFormat="1" ht="12.75">
      <c r="A117" s="39"/>
      <c r="B117" s="53" t="s">
        <v>97</v>
      </c>
      <c r="C117" s="35" t="s">
        <v>209</v>
      </c>
      <c r="D117" s="42" t="s">
        <v>50</v>
      </c>
      <c r="E117" s="41" t="s">
        <v>19</v>
      </c>
      <c r="F117" s="85" t="s">
        <v>80</v>
      </c>
      <c r="G117" s="38">
        <v>69.5</v>
      </c>
      <c r="H117" s="38">
        <v>0.6</v>
      </c>
      <c r="I117" s="38">
        <v>0.6</v>
      </c>
      <c r="J117" s="38">
        <v>14.7</v>
      </c>
    </row>
    <row r="118" spans="1:10" ht="12.75">
      <c r="A118" s="32"/>
      <c r="B118" s="32"/>
      <c r="C118" s="35"/>
      <c r="D118" s="43" t="s">
        <v>20</v>
      </c>
      <c r="E118" s="33">
        <v>812</v>
      </c>
      <c r="F118" s="49" t="s">
        <v>89</v>
      </c>
      <c r="G118" s="44">
        <v>761.1</v>
      </c>
      <c r="H118" s="44">
        <f>SUM(H112:H117)</f>
        <v>30.36</v>
      </c>
      <c r="I118" s="44">
        <v>26.6</v>
      </c>
      <c r="J118" s="44">
        <v>96.5</v>
      </c>
    </row>
    <row r="119" spans="1:10" ht="12.75">
      <c r="A119" s="46" t="s">
        <v>21</v>
      </c>
      <c r="B119" s="47"/>
      <c r="C119" s="47"/>
      <c r="D119" s="47"/>
      <c r="E119" s="47"/>
      <c r="F119" s="47"/>
      <c r="G119" s="48"/>
    </row>
    <row r="120" spans="1:10" s="2" customFormat="1" ht="12.75">
      <c r="A120" s="39"/>
      <c r="B120" s="53" t="s">
        <v>96</v>
      </c>
      <c r="C120" s="35" t="s">
        <v>90</v>
      </c>
      <c r="D120" s="36" t="s">
        <v>211</v>
      </c>
      <c r="E120" s="41" t="s">
        <v>22</v>
      </c>
      <c r="F120" s="85" t="s">
        <v>78</v>
      </c>
      <c r="G120" s="45">
        <v>14</v>
      </c>
      <c r="H120" s="45">
        <v>0.7</v>
      </c>
      <c r="I120" s="45">
        <v>0.1</v>
      </c>
      <c r="J120" s="45">
        <v>2.2000000000000002</v>
      </c>
    </row>
    <row r="121" spans="1:10" s="2" customFormat="1" ht="25.5">
      <c r="A121" s="39"/>
      <c r="B121" s="53" t="s">
        <v>98</v>
      </c>
      <c r="C121" s="35" t="s">
        <v>143</v>
      </c>
      <c r="D121" s="76" t="s">
        <v>152</v>
      </c>
      <c r="E121" s="37" t="s">
        <v>24</v>
      </c>
      <c r="F121" s="37">
        <v>4.8</v>
      </c>
      <c r="G121" s="38">
        <v>119.1</v>
      </c>
      <c r="H121" s="38">
        <v>4</v>
      </c>
      <c r="I121" s="38">
        <v>2.9</v>
      </c>
      <c r="J121" s="38">
        <v>20.100000000000001</v>
      </c>
    </row>
    <row r="122" spans="1:10" s="2" customFormat="1" ht="25.5">
      <c r="A122" s="39"/>
      <c r="B122" s="53" t="s">
        <v>99</v>
      </c>
      <c r="C122" s="35" t="s">
        <v>144</v>
      </c>
      <c r="D122" s="36" t="s">
        <v>47</v>
      </c>
      <c r="E122" s="72" t="s">
        <v>148</v>
      </c>
      <c r="F122" s="37">
        <v>23.94</v>
      </c>
      <c r="G122" s="38">
        <v>202.6</v>
      </c>
      <c r="H122" s="38">
        <v>11.6</v>
      </c>
      <c r="I122" s="38">
        <v>13.5</v>
      </c>
      <c r="J122" s="38">
        <v>13.79</v>
      </c>
    </row>
    <row r="123" spans="1:10" s="2" customFormat="1" ht="25.5">
      <c r="A123" s="39"/>
      <c r="B123" s="53" t="s">
        <v>100</v>
      </c>
      <c r="C123" s="35" t="s">
        <v>145</v>
      </c>
      <c r="D123" s="36" t="s">
        <v>48</v>
      </c>
      <c r="E123" s="37" t="s">
        <v>28</v>
      </c>
      <c r="F123" s="37">
        <v>13</v>
      </c>
      <c r="G123" s="38">
        <v>191.4</v>
      </c>
      <c r="H123" s="38">
        <v>3.9</v>
      </c>
      <c r="I123" s="38">
        <v>11.5</v>
      </c>
      <c r="J123" s="38">
        <v>22.7</v>
      </c>
    </row>
    <row r="124" spans="1:10" s="2" customFormat="1" ht="12.75">
      <c r="A124" s="39"/>
      <c r="B124" s="53" t="s">
        <v>86</v>
      </c>
      <c r="C124" s="35" t="s">
        <v>146</v>
      </c>
      <c r="D124" s="36" t="s">
        <v>49</v>
      </c>
      <c r="E124" s="37" t="s">
        <v>11</v>
      </c>
      <c r="F124" s="37">
        <v>8.8000000000000007</v>
      </c>
      <c r="G124" s="38">
        <v>88.2</v>
      </c>
      <c r="H124" s="38">
        <v>0.67</v>
      </c>
      <c r="I124" s="38">
        <v>0.27</v>
      </c>
      <c r="J124" s="38">
        <v>20.76</v>
      </c>
    </row>
    <row r="125" spans="1:10" s="2" customFormat="1" ht="12.75">
      <c r="A125" s="39"/>
      <c r="B125" s="53" t="s">
        <v>200</v>
      </c>
      <c r="C125" s="89" t="s">
        <v>201</v>
      </c>
      <c r="D125" s="36" t="s">
        <v>12</v>
      </c>
      <c r="E125" s="41" t="s">
        <v>13</v>
      </c>
      <c r="F125" s="85" t="s">
        <v>79</v>
      </c>
      <c r="G125" s="38">
        <v>116.9</v>
      </c>
      <c r="H125" s="40">
        <v>3.95</v>
      </c>
      <c r="I125" s="38">
        <v>0.5</v>
      </c>
      <c r="J125" s="38">
        <v>24.15</v>
      </c>
    </row>
    <row r="126" spans="1:10" s="2" customFormat="1" ht="12.75">
      <c r="A126" s="39"/>
      <c r="B126" s="53" t="s">
        <v>202</v>
      </c>
      <c r="C126" s="89" t="s">
        <v>201</v>
      </c>
      <c r="D126" s="36" t="s">
        <v>14</v>
      </c>
      <c r="E126" s="41" t="s">
        <v>13</v>
      </c>
      <c r="F126" s="85" t="s">
        <v>69</v>
      </c>
      <c r="G126" s="40">
        <v>129</v>
      </c>
      <c r="H126" s="38">
        <v>4.25</v>
      </c>
      <c r="I126" s="40">
        <v>1.65</v>
      </c>
      <c r="J126" s="40">
        <v>21.25</v>
      </c>
    </row>
    <row r="127" spans="1:10" s="2" customFormat="1" ht="12.75">
      <c r="A127" s="39"/>
      <c r="B127" s="53" t="s">
        <v>97</v>
      </c>
      <c r="C127" s="35" t="s">
        <v>209</v>
      </c>
      <c r="D127" s="42" t="s">
        <v>50</v>
      </c>
      <c r="E127" s="41" t="s">
        <v>19</v>
      </c>
      <c r="F127" s="85" t="s">
        <v>80</v>
      </c>
      <c r="G127" s="38">
        <v>69.5</v>
      </c>
      <c r="H127" s="38">
        <v>0.6</v>
      </c>
      <c r="I127" s="38">
        <v>0.6</v>
      </c>
      <c r="J127" s="38">
        <v>14.7</v>
      </c>
    </row>
    <row r="128" spans="1:10" ht="12.75">
      <c r="A128" s="32"/>
      <c r="B128" s="32"/>
      <c r="C128" s="35"/>
      <c r="D128" s="43" t="s">
        <v>20</v>
      </c>
      <c r="E128" s="33">
        <v>1035</v>
      </c>
      <c r="F128" s="33">
        <v>90</v>
      </c>
      <c r="G128" s="44">
        <f>SUM(G120:G126)</f>
        <v>861.2</v>
      </c>
      <c r="H128" s="44">
        <f>SUM(H120:H126)</f>
        <v>29.07</v>
      </c>
      <c r="I128" s="44">
        <f>SUM(I120:I126)</f>
        <v>30.419999999999998</v>
      </c>
      <c r="J128" s="44">
        <f>SUM(J120:J126)</f>
        <v>124.95000000000002</v>
      </c>
    </row>
    <row r="129" spans="1:11" ht="12.75">
      <c r="A129" s="32"/>
      <c r="B129" s="32"/>
      <c r="C129" s="35"/>
      <c r="D129" s="34" t="s">
        <v>30</v>
      </c>
      <c r="E129" s="33">
        <f>E118+E128</f>
        <v>1847</v>
      </c>
      <c r="F129" s="33"/>
      <c r="G129" s="44">
        <f>G128+G118</f>
        <v>1622.3000000000002</v>
      </c>
      <c r="H129" s="44">
        <f>H128+H118</f>
        <v>59.43</v>
      </c>
      <c r="I129" s="44">
        <f>I128+I118</f>
        <v>57.019999999999996</v>
      </c>
      <c r="J129" s="44">
        <f>J128+J118</f>
        <v>221.45000000000002</v>
      </c>
    </row>
    <row r="130" spans="1:11" ht="25.5" customHeight="1">
      <c r="A130" s="161" t="s">
        <v>162</v>
      </c>
      <c r="B130" s="162"/>
      <c r="C130" s="162"/>
      <c r="D130" s="162"/>
      <c r="E130" s="162"/>
      <c r="F130" s="162"/>
      <c r="G130" s="162"/>
      <c r="H130" s="162"/>
      <c r="I130" s="162"/>
      <c r="J130" s="162"/>
    </row>
    <row r="131" spans="1:11" ht="22.5" customHeight="1">
      <c r="A131" s="167" t="s">
        <v>205</v>
      </c>
      <c r="B131" s="168"/>
      <c r="C131" s="168"/>
      <c r="D131" s="27"/>
      <c r="E131" s="27"/>
      <c r="F131" s="27"/>
      <c r="G131" s="27"/>
      <c r="H131" s="163" t="s">
        <v>66</v>
      </c>
      <c r="I131" s="163"/>
      <c r="J131" s="163"/>
      <c r="K131" s="163"/>
    </row>
    <row r="132" spans="1:11" ht="21.75" customHeight="1">
      <c r="A132" s="167" t="s">
        <v>203</v>
      </c>
      <c r="B132" s="168"/>
      <c r="C132" s="168"/>
      <c r="E132" s="27"/>
      <c r="F132" s="27"/>
      <c r="G132" s="163" t="s">
        <v>206</v>
      </c>
      <c r="H132" s="163"/>
      <c r="I132" s="163"/>
      <c r="J132" s="163"/>
    </row>
    <row r="133" spans="1:11" ht="19.5" customHeight="1">
      <c r="A133" s="167" t="s">
        <v>207</v>
      </c>
      <c r="B133" s="168"/>
      <c r="C133" s="168"/>
      <c r="D133" s="134" t="s">
        <v>160</v>
      </c>
      <c r="E133" s="27"/>
      <c r="F133" s="27"/>
      <c r="G133" s="27"/>
      <c r="H133" s="27"/>
      <c r="I133" s="27"/>
      <c r="J133" s="27"/>
    </row>
    <row r="134" spans="1:11" ht="21.75" customHeight="1">
      <c r="A134" s="25"/>
      <c r="B134" s="26"/>
      <c r="C134" s="26"/>
      <c r="D134" s="27"/>
      <c r="E134" s="27"/>
      <c r="F134" s="27"/>
      <c r="G134" s="27"/>
      <c r="H134" s="27"/>
      <c r="I134" s="27"/>
      <c r="J134" s="27"/>
    </row>
    <row r="135" spans="1:11" s="2" customFormat="1" ht="30.75" customHeight="1">
      <c r="A135" s="25" t="s">
        <v>67</v>
      </c>
      <c r="B135" s="164"/>
      <c r="C135" s="165"/>
      <c r="D135" s="166"/>
      <c r="E135" s="27" t="s">
        <v>68</v>
      </c>
      <c r="F135" s="78"/>
      <c r="G135" s="27"/>
      <c r="H135" s="27"/>
      <c r="I135" s="27" t="s">
        <v>81</v>
      </c>
      <c r="J135" s="79"/>
    </row>
    <row r="136" spans="1:11" s="2" customFormat="1" ht="30.75" customHeight="1">
      <c r="A136" s="87" t="s">
        <v>82</v>
      </c>
      <c r="B136" s="51" t="s">
        <v>83</v>
      </c>
      <c r="C136" s="52" t="s">
        <v>84</v>
      </c>
      <c r="D136" s="33" t="s">
        <v>0</v>
      </c>
      <c r="E136" s="33" t="s">
        <v>1</v>
      </c>
      <c r="F136" s="33" t="s">
        <v>2</v>
      </c>
      <c r="G136" s="34" t="s">
        <v>3</v>
      </c>
      <c r="H136" s="34" t="s">
        <v>4</v>
      </c>
      <c r="I136" s="34" t="s">
        <v>5</v>
      </c>
      <c r="J136" s="34" t="s">
        <v>6</v>
      </c>
    </row>
    <row r="137" spans="1:11" s="2" customFormat="1" ht="30.75" customHeight="1">
      <c r="A137" s="87"/>
      <c r="B137" s="51" t="s">
        <v>95</v>
      </c>
      <c r="C137" s="35" t="s">
        <v>74</v>
      </c>
      <c r="D137" s="36" t="s">
        <v>15</v>
      </c>
      <c r="E137" s="41" t="s">
        <v>16</v>
      </c>
      <c r="F137" s="85" t="s">
        <v>70</v>
      </c>
      <c r="G137" s="38">
        <v>66</v>
      </c>
      <c r="H137" s="38">
        <v>0.08</v>
      </c>
      <c r="I137" s="38">
        <v>7.2</v>
      </c>
      <c r="J137" s="38">
        <v>0.1</v>
      </c>
    </row>
    <row r="138" spans="1:11" s="2" customFormat="1" ht="30.75" customHeight="1">
      <c r="A138" s="87"/>
      <c r="B138" s="51" t="s">
        <v>95</v>
      </c>
      <c r="C138" s="35" t="s">
        <v>75</v>
      </c>
      <c r="D138" s="76" t="s">
        <v>156</v>
      </c>
      <c r="E138" s="41" t="s">
        <v>18</v>
      </c>
      <c r="F138" s="85" t="s">
        <v>72</v>
      </c>
      <c r="G138" s="38">
        <v>54</v>
      </c>
      <c r="H138" s="38">
        <v>3.48</v>
      </c>
      <c r="I138" s="38">
        <v>4.4000000000000004</v>
      </c>
      <c r="J138" s="38">
        <v>0</v>
      </c>
    </row>
    <row r="139" spans="1:11" s="2" customFormat="1" ht="55.5" customHeight="1">
      <c r="A139" s="116"/>
      <c r="B139" s="120" t="s">
        <v>85</v>
      </c>
      <c r="C139" s="83" t="s">
        <v>157</v>
      </c>
      <c r="D139" s="117" t="s">
        <v>153</v>
      </c>
      <c r="E139" s="118" t="s">
        <v>154</v>
      </c>
      <c r="F139" s="119" t="s">
        <v>155</v>
      </c>
      <c r="G139" s="84">
        <v>212.4</v>
      </c>
      <c r="H139" s="84">
        <v>6.8</v>
      </c>
      <c r="I139" s="84">
        <v>10.1</v>
      </c>
      <c r="J139" s="124" t="s">
        <v>159</v>
      </c>
    </row>
    <row r="140" spans="1:11" s="2" customFormat="1" ht="33.75" customHeight="1">
      <c r="A140" s="39"/>
      <c r="B140" s="53" t="s">
        <v>86</v>
      </c>
      <c r="C140" s="35" t="s">
        <v>76</v>
      </c>
      <c r="D140" s="36" t="s">
        <v>10</v>
      </c>
      <c r="E140" s="37" t="s">
        <v>11</v>
      </c>
      <c r="F140" s="37">
        <v>18.14</v>
      </c>
      <c r="G140" s="38">
        <v>83.4</v>
      </c>
      <c r="H140" s="38">
        <v>1</v>
      </c>
      <c r="I140" s="38">
        <v>0.2</v>
      </c>
      <c r="J140" s="38">
        <v>19.600000000000001</v>
      </c>
    </row>
    <row r="141" spans="1:11" s="2" customFormat="1" ht="20.25" customHeight="1">
      <c r="A141" s="39"/>
      <c r="B141" s="53" t="s">
        <v>200</v>
      </c>
      <c r="C141" s="89" t="s">
        <v>201</v>
      </c>
      <c r="D141" s="36" t="s">
        <v>12</v>
      </c>
      <c r="E141" s="41" t="s">
        <v>13</v>
      </c>
      <c r="F141" s="85" t="s">
        <v>79</v>
      </c>
      <c r="G141" s="38">
        <v>116.9</v>
      </c>
      <c r="H141" s="40">
        <v>3.95</v>
      </c>
      <c r="I141" s="38">
        <v>0.5</v>
      </c>
      <c r="J141" s="38">
        <v>24.15</v>
      </c>
    </row>
    <row r="142" spans="1:11" s="2" customFormat="1" ht="19.5" customHeight="1">
      <c r="A142" s="39"/>
      <c r="B142" s="53" t="s">
        <v>202</v>
      </c>
      <c r="C142" s="89" t="s">
        <v>201</v>
      </c>
      <c r="D142" s="36" t="s">
        <v>14</v>
      </c>
      <c r="E142" s="41" t="s">
        <v>13</v>
      </c>
      <c r="F142" s="85" t="s">
        <v>69</v>
      </c>
      <c r="G142" s="40">
        <v>129</v>
      </c>
      <c r="H142" s="38">
        <v>4.25</v>
      </c>
      <c r="I142" s="40">
        <v>1.65</v>
      </c>
      <c r="J142" s="40">
        <v>21.25</v>
      </c>
    </row>
    <row r="143" spans="1:11" s="2" customFormat="1" ht="23.25" customHeight="1">
      <c r="A143" s="39"/>
      <c r="B143" s="53" t="s">
        <v>97</v>
      </c>
      <c r="C143" s="35" t="s">
        <v>209</v>
      </c>
      <c r="D143" s="42" t="s">
        <v>29</v>
      </c>
      <c r="E143" s="41" t="s">
        <v>19</v>
      </c>
      <c r="F143" s="85" t="s">
        <v>80</v>
      </c>
      <c r="G143" s="38">
        <v>69.5</v>
      </c>
      <c r="H143" s="38">
        <v>0.6</v>
      </c>
      <c r="I143" s="38">
        <v>0.6</v>
      </c>
      <c r="J143" s="38">
        <v>14.7</v>
      </c>
    </row>
    <row r="144" spans="1:11" ht="20.25" customHeight="1">
      <c r="A144" s="32"/>
      <c r="B144" s="32"/>
      <c r="C144" s="35"/>
      <c r="D144" s="43" t="s">
        <v>20</v>
      </c>
      <c r="E144" s="33">
        <v>685</v>
      </c>
      <c r="F144" s="33">
        <v>90</v>
      </c>
      <c r="G144" s="44">
        <f>SUM(G135:G143)</f>
        <v>731.19999999999993</v>
      </c>
      <c r="H144" s="44">
        <f>SUM(H135:H143)</f>
        <v>20.16</v>
      </c>
      <c r="I144" s="44">
        <f>SUM(I135:I143)</f>
        <v>24.650000000000002</v>
      </c>
      <c r="J144" s="44">
        <f>SUM(J135:J143)</f>
        <v>79.8</v>
      </c>
    </row>
    <row r="145" spans="1:11" ht="19.5" customHeight="1">
      <c r="A145" s="123" t="s">
        <v>21</v>
      </c>
      <c r="B145" s="32"/>
      <c r="C145" s="35"/>
      <c r="D145" s="180"/>
      <c r="E145" s="181"/>
      <c r="F145" s="181"/>
      <c r="G145" s="181"/>
      <c r="H145" s="181"/>
      <c r="I145" s="181"/>
      <c r="J145" s="182"/>
    </row>
    <row r="146" spans="1:11" s="2" customFormat="1" ht="29.25" customHeight="1">
      <c r="A146" s="39"/>
      <c r="B146" s="53" t="s">
        <v>96</v>
      </c>
      <c r="C146" s="35" t="s">
        <v>90</v>
      </c>
      <c r="D146" s="36" t="s">
        <v>212</v>
      </c>
      <c r="E146" s="41" t="s">
        <v>22</v>
      </c>
      <c r="F146" s="85" t="s">
        <v>129</v>
      </c>
      <c r="G146" s="38">
        <v>9.6</v>
      </c>
      <c r="H146" s="38">
        <v>0.56000000000000005</v>
      </c>
      <c r="I146" s="38">
        <v>0.1</v>
      </c>
      <c r="J146" s="38">
        <v>1.52</v>
      </c>
    </row>
    <row r="147" spans="1:11" s="2" customFormat="1" ht="23.25" customHeight="1">
      <c r="A147" s="39"/>
      <c r="B147" s="53" t="s">
        <v>98</v>
      </c>
      <c r="C147" s="35" t="s">
        <v>143</v>
      </c>
      <c r="D147" s="36" t="s">
        <v>158</v>
      </c>
      <c r="E147" s="72" t="s">
        <v>112</v>
      </c>
      <c r="F147" s="37">
        <v>8.3000000000000007</v>
      </c>
      <c r="G147" s="38">
        <v>91</v>
      </c>
      <c r="H147" s="38">
        <v>3</v>
      </c>
      <c r="I147" s="38">
        <v>4.2</v>
      </c>
      <c r="J147" s="38">
        <v>10.199999999999999</v>
      </c>
    </row>
    <row r="148" spans="1:11" s="2" customFormat="1" ht="30.75" customHeight="1">
      <c r="A148" s="39"/>
      <c r="B148" s="53" t="s">
        <v>99</v>
      </c>
      <c r="C148" s="35" t="s">
        <v>144</v>
      </c>
      <c r="D148" s="36" t="s">
        <v>51</v>
      </c>
      <c r="E148" s="72" t="s">
        <v>132</v>
      </c>
      <c r="F148" s="37">
        <v>31.32</v>
      </c>
      <c r="G148" s="38">
        <v>268</v>
      </c>
      <c r="H148" s="38">
        <v>12.8</v>
      </c>
      <c r="I148" s="38">
        <v>14.3</v>
      </c>
      <c r="J148" s="38">
        <v>16.8</v>
      </c>
    </row>
    <row r="149" spans="1:11" s="2" customFormat="1" ht="32.25" customHeight="1">
      <c r="A149" s="39"/>
      <c r="B149" s="53" t="s">
        <v>100</v>
      </c>
      <c r="C149" s="35" t="s">
        <v>145</v>
      </c>
      <c r="D149" s="36" t="s">
        <v>41</v>
      </c>
      <c r="E149" s="37" t="s">
        <v>28</v>
      </c>
      <c r="F149" s="37">
        <v>7.73</v>
      </c>
      <c r="G149" s="38">
        <v>336</v>
      </c>
      <c r="H149" s="38">
        <v>10.62</v>
      </c>
      <c r="I149" s="38">
        <v>11.465</v>
      </c>
      <c r="J149" s="38">
        <v>47.8</v>
      </c>
    </row>
    <row r="150" spans="1:11" s="2" customFormat="1" ht="21.75" customHeight="1">
      <c r="A150" s="39"/>
      <c r="B150" s="53" t="s">
        <v>86</v>
      </c>
      <c r="C150" s="35" t="s">
        <v>146</v>
      </c>
      <c r="D150" s="76" t="s">
        <v>126</v>
      </c>
      <c r="E150" s="37" t="s">
        <v>11</v>
      </c>
      <c r="F150" s="37">
        <v>4.2</v>
      </c>
      <c r="G150" s="38">
        <v>111.1</v>
      </c>
      <c r="H150" s="38">
        <v>0.2</v>
      </c>
      <c r="I150" s="38">
        <v>0.2</v>
      </c>
      <c r="J150" s="38">
        <v>27.1</v>
      </c>
    </row>
    <row r="151" spans="1:11" s="2" customFormat="1" ht="21.75" customHeight="1">
      <c r="A151" s="39"/>
      <c r="B151" s="53" t="s">
        <v>87</v>
      </c>
      <c r="C151" s="89" t="s">
        <v>201</v>
      </c>
      <c r="D151" s="36" t="s">
        <v>12</v>
      </c>
      <c r="E151" s="41" t="s">
        <v>13</v>
      </c>
      <c r="F151" s="85" t="s">
        <v>79</v>
      </c>
      <c r="G151" s="38">
        <v>116.9</v>
      </c>
      <c r="H151" s="40">
        <v>3.95</v>
      </c>
      <c r="I151" s="38">
        <v>0.5</v>
      </c>
      <c r="J151" s="38">
        <v>24.15</v>
      </c>
    </row>
    <row r="152" spans="1:11" s="2" customFormat="1" ht="19.5" customHeight="1">
      <c r="A152" s="39"/>
      <c r="B152" s="53" t="s">
        <v>88</v>
      </c>
      <c r="C152" s="89" t="s">
        <v>201</v>
      </c>
      <c r="D152" s="36" t="s">
        <v>14</v>
      </c>
      <c r="E152" s="41" t="s">
        <v>13</v>
      </c>
      <c r="F152" s="85" t="s">
        <v>69</v>
      </c>
      <c r="G152" s="40">
        <v>129</v>
      </c>
      <c r="H152" s="38">
        <v>4.25</v>
      </c>
      <c r="I152" s="40">
        <v>1.65</v>
      </c>
      <c r="J152" s="40">
        <v>21.25</v>
      </c>
    </row>
    <row r="153" spans="1:11" s="2" customFormat="1" ht="23.25" customHeight="1">
      <c r="A153" s="39"/>
      <c r="B153" s="53" t="s">
        <v>97</v>
      </c>
      <c r="C153" s="35" t="s">
        <v>209</v>
      </c>
      <c r="D153" s="42" t="s">
        <v>50</v>
      </c>
      <c r="E153" s="41" t="s">
        <v>19</v>
      </c>
      <c r="F153" s="85" t="s">
        <v>80</v>
      </c>
      <c r="G153" s="38">
        <v>69.5</v>
      </c>
      <c r="H153" s="38">
        <v>0.6</v>
      </c>
      <c r="I153" s="38">
        <v>0.6</v>
      </c>
      <c r="J153" s="38">
        <v>14.7</v>
      </c>
    </row>
    <row r="154" spans="1:11" ht="21.75" customHeight="1">
      <c r="A154" s="32"/>
      <c r="B154" s="32"/>
      <c r="C154" s="35"/>
      <c r="D154" s="43" t="s">
        <v>20</v>
      </c>
      <c r="E154" s="33">
        <v>1110</v>
      </c>
      <c r="F154" s="49">
        <f>F146+F147+F148+F149+F150+F151+F152+F153</f>
        <v>90</v>
      </c>
      <c r="G154" s="44">
        <f>SUM(G146:G152)</f>
        <v>1061.5999999999999</v>
      </c>
      <c r="H154" s="44">
        <f>SUM(H146:H152)</f>
        <v>35.379999999999995</v>
      </c>
      <c r="I154" s="44">
        <f>SUM(I146:I152)</f>
        <v>32.414999999999999</v>
      </c>
      <c r="J154" s="44">
        <f>SUM(J146:J152)</f>
        <v>148.82</v>
      </c>
    </row>
    <row r="155" spans="1:11" ht="19.5" customHeight="1">
      <c r="A155" s="32"/>
      <c r="B155" s="32"/>
      <c r="C155" s="35"/>
      <c r="D155" s="34" t="s">
        <v>30</v>
      </c>
      <c r="E155" s="33">
        <f>E144+E154</f>
        <v>1795</v>
      </c>
      <c r="F155" s="33">
        <v>180</v>
      </c>
      <c r="G155" s="44">
        <f>G154+G144</f>
        <v>1792.7999999999997</v>
      </c>
      <c r="H155" s="44">
        <f>H154+H144</f>
        <v>55.539999999999992</v>
      </c>
      <c r="I155" s="44">
        <f>I154+I144</f>
        <v>57.064999999999998</v>
      </c>
      <c r="J155" s="44">
        <f>J154+J144</f>
        <v>228.62</v>
      </c>
    </row>
    <row r="156" spans="1:11" ht="25.5" customHeight="1">
      <c r="A156" s="161" t="s">
        <v>162</v>
      </c>
      <c r="B156" s="162"/>
      <c r="C156" s="162"/>
      <c r="D156" s="162"/>
      <c r="E156" s="162"/>
      <c r="F156" s="162"/>
      <c r="G156" s="162"/>
      <c r="H156" s="162"/>
      <c r="I156" s="162"/>
      <c r="J156" s="162"/>
    </row>
    <row r="157" spans="1:11" ht="23.25" customHeight="1">
      <c r="A157" s="167" t="s">
        <v>205</v>
      </c>
      <c r="B157" s="168"/>
      <c r="C157" s="168"/>
      <c r="D157" s="27"/>
      <c r="E157" s="27"/>
      <c r="F157" s="27"/>
      <c r="G157" s="27"/>
      <c r="H157" s="163" t="s">
        <v>66</v>
      </c>
      <c r="I157" s="163"/>
      <c r="J157" s="163"/>
      <c r="K157" s="163"/>
    </row>
    <row r="158" spans="1:11" ht="26.25" customHeight="1">
      <c r="A158" s="167" t="s">
        <v>203</v>
      </c>
      <c r="B158" s="168"/>
      <c r="C158" s="168"/>
      <c r="E158" s="27"/>
      <c r="F158" s="27"/>
      <c r="G158" s="163" t="s">
        <v>206</v>
      </c>
      <c r="H158" s="163"/>
      <c r="I158" s="163"/>
      <c r="J158" s="163"/>
    </row>
    <row r="159" spans="1:11" ht="26.25" customHeight="1">
      <c r="A159" s="167" t="s">
        <v>207</v>
      </c>
      <c r="B159" s="168"/>
      <c r="C159" s="168"/>
      <c r="E159" s="27"/>
      <c r="F159" s="27"/>
      <c r="G159" s="27"/>
      <c r="H159" s="27"/>
      <c r="I159" s="27"/>
      <c r="J159" s="27"/>
    </row>
    <row r="160" spans="1:11" ht="26.25" customHeight="1">
      <c r="A160" s="25"/>
      <c r="B160" s="26"/>
      <c r="C160" s="26"/>
      <c r="D160" s="134" t="s">
        <v>160</v>
      </c>
      <c r="E160" s="27"/>
      <c r="F160" s="27"/>
      <c r="G160" s="27"/>
      <c r="H160" s="27"/>
      <c r="I160" s="27"/>
      <c r="J160" s="27"/>
    </row>
    <row r="161" spans="1:10" s="2" customFormat="1" ht="29.25" customHeight="1">
      <c r="A161" s="25" t="s">
        <v>67</v>
      </c>
      <c r="B161" s="164"/>
      <c r="C161" s="165"/>
      <c r="D161" s="166"/>
      <c r="E161" s="27" t="s">
        <v>68</v>
      </c>
      <c r="F161" s="78"/>
      <c r="G161" s="27"/>
      <c r="H161" s="27"/>
      <c r="I161" s="27" t="s">
        <v>81</v>
      </c>
      <c r="J161" s="79"/>
    </row>
    <row r="162" spans="1:10" s="2" customFormat="1" ht="54" customHeight="1">
      <c r="A162" s="87" t="s">
        <v>82</v>
      </c>
      <c r="B162" s="51" t="s">
        <v>83</v>
      </c>
      <c r="C162" s="52" t="s">
        <v>84</v>
      </c>
      <c r="D162" s="33" t="s">
        <v>0</v>
      </c>
      <c r="E162" s="33" t="s">
        <v>1</v>
      </c>
      <c r="F162" s="33" t="s">
        <v>2</v>
      </c>
      <c r="G162" s="34" t="s">
        <v>3</v>
      </c>
      <c r="H162" s="34" t="s">
        <v>4</v>
      </c>
      <c r="I162" s="34" t="s">
        <v>5</v>
      </c>
      <c r="J162" s="34" t="s">
        <v>6</v>
      </c>
    </row>
    <row r="163" spans="1:10" s="2" customFormat="1" ht="21" customHeight="1">
      <c r="A163" s="128" t="s">
        <v>7</v>
      </c>
      <c r="B163" s="51" t="s">
        <v>96</v>
      </c>
      <c r="C163" s="52" t="s">
        <v>164</v>
      </c>
      <c r="D163" s="76" t="s">
        <v>163</v>
      </c>
      <c r="E163" s="54" t="s">
        <v>22</v>
      </c>
      <c r="F163" s="33">
        <v>7.94</v>
      </c>
      <c r="G163" s="34">
        <v>9.6</v>
      </c>
      <c r="H163" s="34">
        <v>0.6</v>
      </c>
      <c r="I163" s="34">
        <v>0.1</v>
      </c>
      <c r="J163" s="34">
        <v>1.5</v>
      </c>
    </row>
    <row r="164" spans="1:10" s="2" customFormat="1" ht="26.25" customHeight="1">
      <c r="A164" s="129"/>
      <c r="B164" s="53" t="s">
        <v>122</v>
      </c>
      <c r="C164" s="126" t="s">
        <v>165</v>
      </c>
      <c r="D164" s="36" t="s">
        <v>53</v>
      </c>
      <c r="E164" s="37" t="s">
        <v>54</v>
      </c>
      <c r="F164" s="37">
        <v>31.35</v>
      </c>
      <c r="G164" s="38">
        <v>201.6</v>
      </c>
      <c r="H164" s="38">
        <v>12.1</v>
      </c>
      <c r="I164" s="38">
        <v>16.2</v>
      </c>
      <c r="J164" s="38">
        <v>13.4</v>
      </c>
    </row>
    <row r="165" spans="1:10" s="2" customFormat="1" ht="29.25" customHeight="1">
      <c r="A165" s="129"/>
      <c r="B165" s="53" t="s">
        <v>100</v>
      </c>
      <c r="C165" s="126" t="s">
        <v>166</v>
      </c>
      <c r="D165" s="36" t="s">
        <v>55</v>
      </c>
      <c r="E165" s="121" t="s">
        <v>28</v>
      </c>
      <c r="F165" s="121">
        <v>16</v>
      </c>
      <c r="G165" s="45">
        <v>202</v>
      </c>
      <c r="H165" s="45">
        <v>2.5</v>
      </c>
      <c r="I165" s="45">
        <v>15.7</v>
      </c>
      <c r="J165" s="45">
        <v>0.5</v>
      </c>
    </row>
    <row r="166" spans="1:10" s="2" customFormat="1" ht="22.5" customHeight="1">
      <c r="A166" s="129"/>
      <c r="B166" s="53" t="s">
        <v>108</v>
      </c>
      <c r="C166" s="126" t="s">
        <v>167</v>
      </c>
      <c r="D166" s="36" t="s">
        <v>52</v>
      </c>
      <c r="E166" s="37" t="s">
        <v>11</v>
      </c>
      <c r="F166" s="37">
        <v>4.2</v>
      </c>
      <c r="G166" s="38">
        <v>111.1</v>
      </c>
      <c r="H166" s="38">
        <v>0.2</v>
      </c>
      <c r="I166" s="38">
        <v>0.2</v>
      </c>
      <c r="J166" s="38">
        <v>27.1</v>
      </c>
    </row>
    <row r="167" spans="1:10" s="2" customFormat="1" ht="22.5" customHeight="1">
      <c r="A167" s="129"/>
      <c r="B167" s="53" t="s">
        <v>168</v>
      </c>
      <c r="C167" s="35" t="s">
        <v>201</v>
      </c>
      <c r="D167" s="36" t="s">
        <v>12</v>
      </c>
      <c r="E167" s="41" t="s">
        <v>13</v>
      </c>
      <c r="F167" s="85" t="s">
        <v>79</v>
      </c>
      <c r="G167" s="38">
        <v>116.9</v>
      </c>
      <c r="H167" s="40">
        <v>3.95</v>
      </c>
      <c r="I167" s="38">
        <v>0.5</v>
      </c>
      <c r="J167" s="38">
        <v>24.15</v>
      </c>
    </row>
    <row r="168" spans="1:10" s="2" customFormat="1" ht="20.25" customHeight="1">
      <c r="A168" s="129"/>
      <c r="B168" s="53" t="s">
        <v>169</v>
      </c>
      <c r="C168" s="35" t="s">
        <v>201</v>
      </c>
      <c r="D168" s="36" t="s">
        <v>14</v>
      </c>
      <c r="E168" s="41" t="s">
        <v>13</v>
      </c>
      <c r="F168" s="85" t="s">
        <v>69</v>
      </c>
      <c r="G168" s="40">
        <v>129</v>
      </c>
      <c r="H168" s="38">
        <v>4.25</v>
      </c>
      <c r="I168" s="40">
        <v>1.65</v>
      </c>
      <c r="J168" s="40">
        <v>21.25</v>
      </c>
    </row>
    <row r="169" spans="1:10" s="2" customFormat="1" ht="33.75" customHeight="1">
      <c r="A169" s="129"/>
      <c r="B169" s="53" t="s">
        <v>97</v>
      </c>
      <c r="C169" s="35" t="s">
        <v>209</v>
      </c>
      <c r="D169" s="42" t="s">
        <v>50</v>
      </c>
      <c r="E169" s="41" t="s">
        <v>19</v>
      </c>
      <c r="F169" s="85" t="s">
        <v>71</v>
      </c>
      <c r="G169" s="38">
        <v>69.5</v>
      </c>
      <c r="H169" s="38">
        <v>0.6</v>
      </c>
      <c r="I169" s="38">
        <v>0.6</v>
      </c>
      <c r="J169" s="38">
        <v>14.7</v>
      </c>
    </row>
    <row r="170" spans="1:10" ht="21.75" customHeight="1">
      <c r="A170" s="130"/>
      <c r="B170" s="32"/>
      <c r="C170" s="35"/>
      <c r="D170" s="43" t="s">
        <v>20</v>
      </c>
      <c r="E170" s="33">
        <v>767</v>
      </c>
      <c r="F170" s="49">
        <f>F163+F164+F165+F166+F167+F168+F169</f>
        <v>90</v>
      </c>
      <c r="G170" s="44">
        <f>SUM(G161:G169)</f>
        <v>839.69999999999993</v>
      </c>
      <c r="H170" s="44">
        <f>SUM(H161:H169)</f>
        <v>24.2</v>
      </c>
      <c r="I170" s="44">
        <f>SUM(I161:I169)</f>
        <v>34.950000000000003</v>
      </c>
      <c r="J170" s="44">
        <f>SUM(J161:J169)</f>
        <v>102.60000000000001</v>
      </c>
    </row>
    <row r="171" spans="1:10" ht="22.5" customHeight="1">
      <c r="C171" s="122"/>
      <c r="D171" s="194"/>
      <c r="E171" s="195"/>
      <c r="F171" s="195"/>
      <c r="G171" s="195"/>
      <c r="H171" s="195"/>
      <c r="I171" s="195"/>
      <c r="J171" s="196"/>
    </row>
    <row r="172" spans="1:10" s="2" customFormat="1" ht="29.25" customHeight="1">
      <c r="A172" s="131" t="s">
        <v>21</v>
      </c>
      <c r="B172" s="53" t="s">
        <v>96</v>
      </c>
      <c r="C172" s="126" t="s">
        <v>164</v>
      </c>
      <c r="D172" s="36" t="s">
        <v>211</v>
      </c>
      <c r="E172" s="41" t="s">
        <v>22</v>
      </c>
      <c r="F172" s="85" t="s">
        <v>78</v>
      </c>
      <c r="G172" s="45">
        <v>14</v>
      </c>
      <c r="H172" s="45">
        <v>0.7</v>
      </c>
      <c r="I172" s="45">
        <v>0.1</v>
      </c>
      <c r="J172" s="45">
        <v>2.2000000000000002</v>
      </c>
    </row>
    <row r="173" spans="1:10" s="2" customFormat="1" ht="22.5" customHeight="1">
      <c r="A173" s="39"/>
      <c r="B173" s="53" t="s">
        <v>98</v>
      </c>
      <c r="C173" s="126" t="s">
        <v>170</v>
      </c>
      <c r="D173" s="36" t="s">
        <v>56</v>
      </c>
      <c r="E173" s="37" t="s">
        <v>24</v>
      </c>
      <c r="F173" s="37">
        <v>5.95</v>
      </c>
      <c r="G173" s="38">
        <v>122.4</v>
      </c>
      <c r="H173" s="38">
        <v>2.2999999999999998</v>
      </c>
      <c r="I173" s="38">
        <v>5.3</v>
      </c>
      <c r="J173" s="38">
        <v>16.399999999999999</v>
      </c>
    </row>
    <row r="174" spans="1:10" s="2" customFormat="1" ht="29.25" customHeight="1">
      <c r="A174" s="39"/>
      <c r="B174" s="53" t="s">
        <v>99</v>
      </c>
      <c r="C174" s="126" t="s">
        <v>171</v>
      </c>
      <c r="D174" s="36" t="s">
        <v>57</v>
      </c>
      <c r="E174" s="37" t="s">
        <v>40</v>
      </c>
      <c r="F174" s="37">
        <v>22.79</v>
      </c>
      <c r="G174" s="38">
        <v>244</v>
      </c>
      <c r="H174" s="38">
        <v>13.2</v>
      </c>
      <c r="I174" s="38">
        <v>12.9</v>
      </c>
      <c r="J174" s="38">
        <v>18.8</v>
      </c>
    </row>
    <row r="175" spans="1:10" s="2" customFormat="1" ht="33.75" customHeight="1">
      <c r="A175" s="39"/>
      <c r="B175" s="53" t="s">
        <v>100</v>
      </c>
      <c r="C175" s="126" t="s">
        <v>172</v>
      </c>
      <c r="D175" s="36" t="s">
        <v>48</v>
      </c>
      <c r="E175" s="37" t="s">
        <v>28</v>
      </c>
      <c r="F175" s="37">
        <v>13</v>
      </c>
      <c r="G175" s="38">
        <v>191.4</v>
      </c>
      <c r="H175" s="38">
        <v>3.9</v>
      </c>
      <c r="I175" s="38">
        <v>11.5</v>
      </c>
      <c r="J175" s="38">
        <v>22.7</v>
      </c>
    </row>
    <row r="176" spans="1:10" s="2" customFormat="1" ht="22.5" customHeight="1">
      <c r="A176" s="39"/>
      <c r="B176" s="53" t="s">
        <v>108</v>
      </c>
      <c r="C176" s="126" t="s">
        <v>173</v>
      </c>
      <c r="D176" s="36" t="s">
        <v>49</v>
      </c>
      <c r="E176" s="37" t="s">
        <v>11</v>
      </c>
      <c r="F176" s="37">
        <v>8.8000000000000007</v>
      </c>
      <c r="G176" s="38">
        <v>88.2</v>
      </c>
      <c r="H176" s="38">
        <v>0.67</v>
      </c>
      <c r="I176" s="38">
        <v>0.27</v>
      </c>
      <c r="J176" s="38">
        <v>20.76</v>
      </c>
    </row>
    <row r="177" spans="1:10" s="2" customFormat="1" ht="20.25" customHeight="1">
      <c r="A177" s="39"/>
      <c r="B177" s="53" t="s">
        <v>168</v>
      </c>
      <c r="C177" s="35" t="s">
        <v>201</v>
      </c>
      <c r="D177" s="36" t="s">
        <v>12</v>
      </c>
      <c r="E177" s="41" t="s">
        <v>13</v>
      </c>
      <c r="F177" s="85" t="s">
        <v>79</v>
      </c>
      <c r="G177" s="38">
        <v>116.9</v>
      </c>
      <c r="H177" s="40">
        <v>3.95</v>
      </c>
      <c r="I177" s="38">
        <v>0.5</v>
      </c>
      <c r="J177" s="38">
        <v>24.15</v>
      </c>
    </row>
    <row r="178" spans="1:10" s="2" customFormat="1" ht="22.5" customHeight="1">
      <c r="A178" s="39"/>
      <c r="B178" s="53" t="s">
        <v>169</v>
      </c>
      <c r="C178" s="35" t="s">
        <v>201</v>
      </c>
      <c r="D178" s="36" t="s">
        <v>14</v>
      </c>
      <c r="E178" s="41" t="s">
        <v>13</v>
      </c>
      <c r="F178" s="85" t="s">
        <v>69</v>
      </c>
      <c r="G178" s="40">
        <v>129</v>
      </c>
      <c r="H178" s="38">
        <v>4.25</v>
      </c>
      <c r="I178" s="40">
        <v>1.65</v>
      </c>
      <c r="J178" s="40">
        <v>21.25</v>
      </c>
    </row>
    <row r="179" spans="1:10" s="2" customFormat="1" ht="33.75" customHeight="1">
      <c r="A179" s="39"/>
      <c r="B179" s="53" t="s">
        <v>97</v>
      </c>
      <c r="C179" s="35" t="s">
        <v>209</v>
      </c>
      <c r="D179" s="42" t="s">
        <v>50</v>
      </c>
      <c r="E179" s="41" t="s">
        <v>19</v>
      </c>
      <c r="F179" s="85" t="s">
        <v>71</v>
      </c>
      <c r="G179" s="38">
        <v>69.5</v>
      </c>
      <c r="H179" s="38">
        <v>0.6</v>
      </c>
      <c r="I179" s="38">
        <v>0.6</v>
      </c>
      <c r="J179" s="38">
        <v>14.7</v>
      </c>
    </row>
    <row r="180" spans="1:10" ht="20.25" customHeight="1">
      <c r="A180" s="32"/>
      <c r="B180" s="32"/>
      <c r="C180" s="35"/>
      <c r="D180" s="43" t="s">
        <v>20</v>
      </c>
      <c r="E180" s="33">
        <v>1080</v>
      </c>
      <c r="F180" s="54" t="s">
        <v>89</v>
      </c>
      <c r="G180" s="44">
        <f>SUM(G172:G178)</f>
        <v>905.9</v>
      </c>
      <c r="H180" s="44">
        <f>SUM(H172:H178)</f>
        <v>28.97</v>
      </c>
      <c r="I180" s="44">
        <f>SUM(I172:I178)</f>
        <v>32.22</v>
      </c>
      <c r="J180" s="44">
        <f>SUM(J172:J178)</f>
        <v>126.25999999999999</v>
      </c>
    </row>
    <row r="181" spans="1:10" ht="17.25" customHeight="1">
      <c r="A181" s="32"/>
      <c r="B181" s="32"/>
      <c r="C181" s="35"/>
      <c r="D181" s="34" t="s">
        <v>30</v>
      </c>
      <c r="E181" s="33">
        <f>E170+E180</f>
        <v>1847</v>
      </c>
      <c r="F181" s="33">
        <v>180</v>
      </c>
      <c r="G181" s="44">
        <f>G180+G170</f>
        <v>1745.6</v>
      </c>
      <c r="H181" s="44">
        <v>53.1</v>
      </c>
      <c r="I181" s="44">
        <f>I180+I170</f>
        <v>67.17</v>
      </c>
      <c r="J181" s="44">
        <f>J180+J170</f>
        <v>228.86</v>
      </c>
    </row>
    <row r="182" spans="1:10" ht="25.5" customHeight="1">
      <c r="A182" s="161" t="s">
        <v>162</v>
      </c>
      <c r="B182" s="162"/>
      <c r="C182" s="162"/>
      <c r="D182" s="162"/>
      <c r="E182" s="162"/>
      <c r="F182" s="162"/>
      <c r="G182" s="162"/>
      <c r="H182" s="162"/>
      <c r="I182" s="162"/>
      <c r="J182" s="162"/>
    </row>
    <row r="183" spans="1:10" ht="25.5" customHeight="1">
      <c r="A183" s="133"/>
      <c r="B183"/>
      <c r="C183"/>
      <c r="D183"/>
      <c r="E183"/>
      <c r="F183"/>
      <c r="G183"/>
      <c r="H183"/>
      <c r="I183"/>
      <c r="J183"/>
    </row>
    <row r="184" spans="1:10" ht="24" customHeight="1">
      <c r="A184" s="167" t="s">
        <v>205</v>
      </c>
      <c r="B184" s="168"/>
      <c r="C184" s="168"/>
      <c r="E184" s="27"/>
      <c r="F184" s="27"/>
      <c r="G184" s="27"/>
      <c r="H184" s="179" t="s">
        <v>66</v>
      </c>
      <c r="I184" s="163"/>
      <c r="J184" s="27"/>
    </row>
    <row r="185" spans="1:10" ht="24" customHeight="1">
      <c r="A185" s="167" t="s">
        <v>203</v>
      </c>
      <c r="B185" s="168"/>
      <c r="C185" s="168"/>
      <c r="E185" s="27"/>
      <c r="F185" s="27"/>
      <c r="G185" s="163" t="s">
        <v>206</v>
      </c>
      <c r="H185" s="163"/>
      <c r="I185" s="163"/>
      <c r="J185" s="163"/>
    </row>
    <row r="186" spans="1:10" ht="24" customHeight="1">
      <c r="A186" s="167" t="s">
        <v>207</v>
      </c>
      <c r="B186" s="168"/>
      <c r="C186" s="168"/>
      <c r="E186" s="27"/>
      <c r="F186" s="27"/>
      <c r="G186" s="27"/>
      <c r="H186" s="179"/>
      <c r="I186" s="163"/>
      <c r="J186" s="163"/>
    </row>
    <row r="187" spans="1:10" ht="24" customHeight="1">
      <c r="A187" s="25"/>
      <c r="B187" s="26"/>
      <c r="C187" s="26"/>
      <c r="D187" s="134" t="s">
        <v>160</v>
      </c>
      <c r="E187" s="27"/>
      <c r="F187" s="27"/>
      <c r="G187" s="27"/>
      <c r="H187" s="156"/>
      <c r="I187" s="27"/>
      <c r="J187" s="27"/>
    </row>
    <row r="188" spans="1:10" ht="47.1" customHeight="1">
      <c r="A188" s="25" t="s">
        <v>67</v>
      </c>
      <c r="B188" s="164"/>
      <c r="C188" s="165"/>
      <c r="D188" s="166"/>
      <c r="E188" s="27" t="s">
        <v>68</v>
      </c>
      <c r="F188" s="78"/>
      <c r="G188" s="27"/>
      <c r="H188" s="27"/>
      <c r="I188" s="27" t="s">
        <v>81</v>
      </c>
      <c r="J188" s="79"/>
    </row>
    <row r="189" spans="1:10" ht="36.75" customHeight="1">
      <c r="A189" s="51" t="s">
        <v>82</v>
      </c>
      <c r="B189" s="51" t="s">
        <v>83</v>
      </c>
      <c r="C189" s="52" t="s">
        <v>84</v>
      </c>
      <c r="D189" s="33" t="s">
        <v>0</v>
      </c>
      <c r="E189" s="33" t="s">
        <v>1</v>
      </c>
      <c r="F189" s="33" t="s">
        <v>2</v>
      </c>
      <c r="G189" s="34" t="s">
        <v>3</v>
      </c>
      <c r="H189" s="34" t="s">
        <v>4</v>
      </c>
      <c r="I189" s="34" t="s">
        <v>5</v>
      </c>
      <c r="J189" s="34" t="s">
        <v>6</v>
      </c>
    </row>
    <row r="190" spans="1:10" ht="36.75" customHeight="1">
      <c r="A190" s="51"/>
      <c r="B190" s="51"/>
      <c r="C190" s="126" t="s">
        <v>176</v>
      </c>
      <c r="D190" s="76" t="s">
        <v>15</v>
      </c>
      <c r="E190" s="41" t="s">
        <v>16</v>
      </c>
      <c r="F190" s="85" t="s">
        <v>70</v>
      </c>
      <c r="G190" s="38">
        <v>66</v>
      </c>
      <c r="H190" s="38">
        <v>0.08</v>
      </c>
      <c r="I190" s="38">
        <v>7.2</v>
      </c>
      <c r="J190" s="38">
        <v>0.1</v>
      </c>
    </row>
    <row r="191" spans="1:10" s="2" customFormat="1" ht="24" customHeight="1">
      <c r="A191" s="53" t="s">
        <v>7</v>
      </c>
      <c r="B191" s="71" t="s">
        <v>177</v>
      </c>
      <c r="C191" s="126" t="s">
        <v>174</v>
      </c>
      <c r="D191" s="36" t="s">
        <v>58</v>
      </c>
      <c r="E191" s="37" t="s">
        <v>42</v>
      </c>
      <c r="F191" s="37">
        <v>33.47</v>
      </c>
      <c r="G191" s="38">
        <v>416.3</v>
      </c>
      <c r="H191" s="38">
        <v>27.3</v>
      </c>
      <c r="I191" s="38">
        <v>25.4</v>
      </c>
      <c r="J191" s="38">
        <v>69.3</v>
      </c>
    </row>
    <row r="192" spans="1:10" s="2" customFormat="1" ht="24" customHeight="1">
      <c r="A192" s="39"/>
      <c r="B192" s="71" t="s">
        <v>86</v>
      </c>
      <c r="C192" s="126" t="s">
        <v>175</v>
      </c>
      <c r="D192" s="36" t="s">
        <v>43</v>
      </c>
      <c r="E192" s="37" t="s">
        <v>11</v>
      </c>
      <c r="F192" s="37">
        <v>7.9</v>
      </c>
      <c r="G192" s="38">
        <v>134</v>
      </c>
      <c r="H192" s="38">
        <v>2.9</v>
      </c>
      <c r="I192" s="38">
        <v>2.5</v>
      </c>
      <c r="J192" s="38">
        <v>24.8</v>
      </c>
    </row>
    <row r="193" spans="1:10" s="2" customFormat="1" ht="22.5" customHeight="1">
      <c r="A193" s="39"/>
      <c r="B193" s="71" t="s">
        <v>168</v>
      </c>
      <c r="C193" s="35" t="s">
        <v>201</v>
      </c>
      <c r="D193" s="36" t="s">
        <v>12</v>
      </c>
      <c r="E193" s="41" t="s">
        <v>13</v>
      </c>
      <c r="F193" s="85" t="s">
        <v>79</v>
      </c>
      <c r="G193" s="38">
        <v>116.9</v>
      </c>
      <c r="H193" s="40">
        <v>3.95</v>
      </c>
      <c r="I193" s="38">
        <v>0.5</v>
      </c>
      <c r="J193" s="38">
        <v>24.15</v>
      </c>
    </row>
    <row r="194" spans="1:10" s="2" customFormat="1" ht="19.5" customHeight="1">
      <c r="A194" s="39"/>
      <c r="B194" s="71" t="s">
        <v>169</v>
      </c>
      <c r="C194" s="35" t="s">
        <v>201</v>
      </c>
      <c r="D194" s="36" t="s">
        <v>14</v>
      </c>
      <c r="E194" s="41" t="s">
        <v>13</v>
      </c>
      <c r="F194" s="85" t="s">
        <v>69</v>
      </c>
      <c r="G194" s="40">
        <v>129</v>
      </c>
      <c r="H194" s="38">
        <v>4.25</v>
      </c>
      <c r="I194" s="40">
        <v>1.65</v>
      </c>
      <c r="J194" s="40">
        <v>21.25</v>
      </c>
    </row>
    <row r="195" spans="1:10" s="2" customFormat="1" ht="36.75" customHeight="1">
      <c r="A195" s="39"/>
      <c r="B195" s="71" t="s">
        <v>86</v>
      </c>
      <c r="C195" s="35" t="s">
        <v>76</v>
      </c>
      <c r="D195" s="36" t="s">
        <v>10</v>
      </c>
      <c r="E195" s="37" t="s">
        <v>11</v>
      </c>
      <c r="F195" s="37">
        <v>10.4</v>
      </c>
      <c r="G195" s="38">
        <v>83.4</v>
      </c>
      <c r="H195" s="38">
        <v>1</v>
      </c>
      <c r="I195" s="38">
        <v>0.2</v>
      </c>
      <c r="J195" s="38">
        <v>19.600000000000001</v>
      </c>
    </row>
    <row r="196" spans="1:10" s="2" customFormat="1" ht="33.75" customHeight="1">
      <c r="A196" s="39"/>
      <c r="B196" s="132" t="s">
        <v>210</v>
      </c>
      <c r="C196" s="35" t="s">
        <v>208</v>
      </c>
      <c r="D196" s="36" t="s">
        <v>37</v>
      </c>
      <c r="E196" s="37" t="s">
        <v>38</v>
      </c>
      <c r="F196" s="37">
        <v>20.6</v>
      </c>
      <c r="G196" s="38">
        <v>96.2</v>
      </c>
      <c r="H196" s="38">
        <v>4.4000000000000004</v>
      </c>
      <c r="I196" s="38">
        <v>3</v>
      </c>
      <c r="J196" s="38">
        <v>6.5</v>
      </c>
    </row>
    <row r="197" spans="1:10" ht="21.75" customHeight="1">
      <c r="A197" s="32"/>
      <c r="B197" s="32"/>
      <c r="C197" s="35"/>
      <c r="D197" s="43" t="s">
        <v>20</v>
      </c>
      <c r="E197" s="33">
        <v>715</v>
      </c>
      <c r="F197" s="54" t="s">
        <v>89</v>
      </c>
      <c r="G197" s="44">
        <v>1041.8</v>
      </c>
      <c r="H197" s="44">
        <f>SUM(H191:H196)</f>
        <v>43.8</v>
      </c>
      <c r="I197" s="44">
        <v>40.450000000000003</v>
      </c>
      <c r="J197" s="44">
        <f>SUM(J191:J196)</f>
        <v>165.6</v>
      </c>
    </row>
    <row r="198" spans="1:10" ht="16.5" customHeight="1">
      <c r="A198" s="32"/>
      <c r="B198" s="32"/>
      <c r="C198" s="35"/>
      <c r="D198" s="173"/>
      <c r="E198" s="173"/>
      <c r="F198" s="173"/>
      <c r="G198" s="173"/>
      <c r="H198" s="173"/>
      <c r="I198" s="173"/>
      <c r="J198" s="173"/>
    </row>
    <row r="199" spans="1:10" s="2" customFormat="1" ht="29.25" customHeight="1">
      <c r="A199" s="53" t="s">
        <v>21</v>
      </c>
      <c r="B199" s="53" t="s">
        <v>96</v>
      </c>
      <c r="C199" s="126" t="s">
        <v>164</v>
      </c>
      <c r="D199" s="36" t="s">
        <v>212</v>
      </c>
      <c r="E199" s="41" t="s">
        <v>22</v>
      </c>
      <c r="F199" s="85" t="s">
        <v>129</v>
      </c>
      <c r="G199" s="38">
        <v>9.6</v>
      </c>
      <c r="H199" s="38">
        <v>0.56000000000000005</v>
      </c>
      <c r="I199" s="38">
        <v>0.1</v>
      </c>
      <c r="J199" s="38">
        <v>1.52</v>
      </c>
    </row>
    <row r="200" spans="1:10" s="2" customFormat="1" ht="21.75" customHeight="1">
      <c r="A200" s="39"/>
      <c r="B200" s="53" t="s">
        <v>98</v>
      </c>
      <c r="C200" s="126" t="s">
        <v>179</v>
      </c>
      <c r="D200" s="36" t="s">
        <v>23</v>
      </c>
      <c r="E200" s="37" t="s">
        <v>24</v>
      </c>
      <c r="F200" s="37">
        <v>7.3</v>
      </c>
      <c r="G200" s="38">
        <v>140.69999999999999</v>
      </c>
      <c r="H200" s="38">
        <v>5.6</v>
      </c>
      <c r="I200" s="38">
        <v>5.4</v>
      </c>
      <c r="J200" s="38">
        <v>17.5</v>
      </c>
    </row>
    <row r="201" spans="1:10" s="2" customFormat="1" ht="30" customHeight="1">
      <c r="A201" s="39"/>
      <c r="B201" s="53" t="s">
        <v>99</v>
      </c>
      <c r="C201" s="126" t="s">
        <v>180</v>
      </c>
      <c r="D201" s="36" t="s">
        <v>59</v>
      </c>
      <c r="E201" s="37" t="s">
        <v>26</v>
      </c>
      <c r="F201" s="37">
        <v>34.89</v>
      </c>
      <c r="G201" s="38">
        <v>217.53</v>
      </c>
      <c r="H201" s="38">
        <v>14.1</v>
      </c>
      <c r="I201" s="38">
        <v>18.399999999999999</v>
      </c>
      <c r="J201" s="38">
        <v>15.7</v>
      </c>
    </row>
    <row r="202" spans="1:10" s="2" customFormat="1" ht="38.25" customHeight="1">
      <c r="A202" s="39"/>
      <c r="B202" s="53" t="s">
        <v>100</v>
      </c>
      <c r="C202" s="126" t="s">
        <v>181</v>
      </c>
      <c r="D202" s="36" t="s">
        <v>27</v>
      </c>
      <c r="E202" s="37" t="s">
        <v>28</v>
      </c>
      <c r="F202" s="37">
        <v>5.16</v>
      </c>
      <c r="G202" s="38">
        <v>217.8</v>
      </c>
      <c r="H202" s="38">
        <v>6.87</v>
      </c>
      <c r="I202" s="38">
        <v>7.3</v>
      </c>
      <c r="J202" s="38">
        <v>25.2</v>
      </c>
    </row>
    <row r="203" spans="1:10" s="2" customFormat="1" ht="20.25" customHeight="1">
      <c r="A203" s="39"/>
      <c r="B203" s="53" t="s">
        <v>108</v>
      </c>
      <c r="C203" s="126" t="s">
        <v>167</v>
      </c>
      <c r="D203" s="76" t="s">
        <v>126</v>
      </c>
      <c r="E203" s="37" t="s">
        <v>11</v>
      </c>
      <c r="F203" s="37">
        <v>4.2</v>
      </c>
      <c r="G203" s="38">
        <v>111.1</v>
      </c>
      <c r="H203" s="38">
        <v>0.2</v>
      </c>
      <c r="I203" s="38">
        <v>0.2</v>
      </c>
      <c r="J203" s="38">
        <v>27.1</v>
      </c>
    </row>
    <row r="204" spans="1:10" s="2" customFormat="1" ht="23.25" customHeight="1">
      <c r="A204" s="39"/>
      <c r="B204" s="71" t="s">
        <v>168</v>
      </c>
      <c r="C204" s="35" t="s">
        <v>201</v>
      </c>
      <c r="D204" s="36" t="s">
        <v>12</v>
      </c>
      <c r="E204" s="41" t="s">
        <v>13</v>
      </c>
      <c r="F204" s="85" t="s">
        <v>79</v>
      </c>
      <c r="G204" s="38">
        <v>116.9</v>
      </c>
      <c r="H204" s="40">
        <v>3.95</v>
      </c>
      <c r="I204" s="38">
        <v>0.5</v>
      </c>
      <c r="J204" s="38">
        <v>24.15</v>
      </c>
    </row>
    <row r="205" spans="1:10" s="2" customFormat="1" ht="22.5" customHeight="1">
      <c r="A205" s="39"/>
      <c r="B205" s="71" t="s">
        <v>169</v>
      </c>
      <c r="C205" s="35" t="s">
        <v>201</v>
      </c>
      <c r="D205" s="36" t="s">
        <v>14</v>
      </c>
      <c r="E205" s="41" t="s">
        <v>13</v>
      </c>
      <c r="F205" s="85" t="s">
        <v>69</v>
      </c>
      <c r="G205" s="40">
        <v>129</v>
      </c>
      <c r="H205" s="38">
        <v>4.25</v>
      </c>
      <c r="I205" s="40">
        <v>1.65</v>
      </c>
      <c r="J205" s="40">
        <v>21.25</v>
      </c>
    </row>
    <row r="206" spans="1:10" s="2" customFormat="1" ht="33.75" customHeight="1">
      <c r="A206" s="39"/>
      <c r="B206" s="53" t="s">
        <v>97</v>
      </c>
      <c r="C206" s="35" t="s">
        <v>209</v>
      </c>
      <c r="D206" s="42" t="s">
        <v>50</v>
      </c>
      <c r="E206" s="41" t="s">
        <v>19</v>
      </c>
      <c r="F206" s="85" t="s">
        <v>71</v>
      </c>
      <c r="G206" s="38">
        <v>69.5</v>
      </c>
      <c r="H206" s="38">
        <v>0.6</v>
      </c>
      <c r="I206" s="38">
        <v>0.6</v>
      </c>
      <c r="J206" s="38">
        <v>14.7</v>
      </c>
    </row>
    <row r="207" spans="1:10" ht="20.25" customHeight="1">
      <c r="A207" s="32"/>
      <c r="B207" s="32"/>
      <c r="C207" s="35"/>
      <c r="D207" s="43" t="s">
        <v>20</v>
      </c>
      <c r="E207" s="33">
        <v>1039</v>
      </c>
      <c r="F207" s="33">
        <v>90</v>
      </c>
      <c r="G207" s="44">
        <v>1012.1</v>
      </c>
      <c r="H207" s="44">
        <f>SUM(H199:H205)</f>
        <v>35.53</v>
      </c>
      <c r="I207" s="44">
        <v>34.15</v>
      </c>
      <c r="J207" s="44">
        <f>SUM(J199:J205)</f>
        <v>132.42000000000002</v>
      </c>
    </row>
    <row r="208" spans="1:10" ht="18.75" customHeight="1">
      <c r="A208" s="32"/>
      <c r="B208" s="32"/>
      <c r="C208" s="35"/>
      <c r="D208" s="34" t="s">
        <v>30</v>
      </c>
      <c r="E208" s="33">
        <f>E197+E207</f>
        <v>1754</v>
      </c>
      <c r="F208" s="33">
        <v>180</v>
      </c>
      <c r="G208" s="44">
        <f>G207+G197</f>
        <v>2053.9</v>
      </c>
      <c r="H208" s="44">
        <f t="shared" ref="H208:J208" si="0">SUM(H207,H197)</f>
        <v>79.33</v>
      </c>
      <c r="I208" s="44">
        <v>74.650000000000006</v>
      </c>
      <c r="J208" s="44">
        <f t="shared" si="0"/>
        <v>298.02</v>
      </c>
    </row>
    <row r="209" spans="1:10" ht="25.5" customHeight="1">
      <c r="A209" s="161" t="s">
        <v>162</v>
      </c>
      <c r="B209" s="162"/>
      <c r="C209" s="162"/>
      <c r="D209" s="162"/>
      <c r="E209" s="162"/>
      <c r="F209" s="162"/>
      <c r="G209" s="162"/>
      <c r="H209" s="162"/>
      <c r="I209" s="162"/>
      <c r="J209" s="162"/>
    </row>
    <row r="210" spans="1:10" ht="23.25" customHeight="1">
      <c r="A210" s="167" t="s">
        <v>205</v>
      </c>
      <c r="B210" s="168"/>
      <c r="C210" s="168"/>
      <c r="E210" s="27"/>
      <c r="F210" s="27"/>
      <c r="G210" s="27"/>
      <c r="H210" s="179" t="s">
        <v>66</v>
      </c>
      <c r="I210" s="163"/>
      <c r="J210" s="27"/>
    </row>
    <row r="211" spans="1:10" ht="23.25" customHeight="1">
      <c r="A211" s="167" t="s">
        <v>203</v>
      </c>
      <c r="B211" s="168"/>
      <c r="C211" s="168"/>
      <c r="E211" s="27"/>
      <c r="F211" s="27"/>
      <c r="G211" s="27"/>
      <c r="H211" s="27"/>
      <c r="I211" s="27"/>
      <c r="J211" s="27"/>
    </row>
    <row r="212" spans="1:10" ht="23.25" customHeight="1">
      <c r="A212" s="167" t="s">
        <v>207</v>
      </c>
      <c r="B212" s="168"/>
      <c r="C212" s="168"/>
      <c r="E212" s="27"/>
      <c r="F212" s="27"/>
      <c r="G212" s="163" t="s">
        <v>206</v>
      </c>
      <c r="H212" s="163"/>
      <c r="I212" s="163"/>
      <c r="J212" s="163"/>
    </row>
    <row r="213" spans="1:10" ht="23.25" customHeight="1">
      <c r="A213" s="25"/>
      <c r="B213" s="25"/>
      <c r="C213" s="25"/>
      <c r="D213" s="159" t="s">
        <v>160</v>
      </c>
      <c r="E213" s="27"/>
      <c r="F213" s="27"/>
      <c r="G213" s="27"/>
      <c r="H213" s="156"/>
      <c r="I213" s="27"/>
      <c r="J213" s="27"/>
    </row>
    <row r="214" spans="1:10" ht="23.25" customHeight="1">
      <c r="A214" s="134" t="s">
        <v>182</v>
      </c>
      <c r="B214" s="135"/>
      <c r="C214" s="135"/>
      <c r="D214" s="125"/>
      <c r="E214" s="125"/>
      <c r="F214" s="125"/>
      <c r="G214" s="125" t="s">
        <v>183</v>
      </c>
      <c r="H214" s="125"/>
      <c r="I214" s="125"/>
      <c r="J214" s="125"/>
    </row>
    <row r="215" spans="1:10" ht="47.1" customHeight="1">
      <c r="A215" s="141" t="s">
        <v>82</v>
      </c>
      <c r="B215" s="141" t="s">
        <v>83</v>
      </c>
      <c r="C215" s="142" t="s">
        <v>84</v>
      </c>
      <c r="D215" s="143" t="s">
        <v>0</v>
      </c>
      <c r="E215" s="5" t="s">
        <v>1</v>
      </c>
      <c r="F215" s="5" t="s">
        <v>2</v>
      </c>
      <c r="G215" s="6" t="s">
        <v>3</v>
      </c>
      <c r="H215" s="6" t="s">
        <v>4</v>
      </c>
      <c r="I215" s="6" t="s">
        <v>5</v>
      </c>
      <c r="J215" s="6" t="s">
        <v>6</v>
      </c>
    </row>
    <row r="216" spans="1:10" ht="25.5" customHeight="1">
      <c r="A216" s="130" t="s">
        <v>7</v>
      </c>
      <c r="B216" s="32"/>
      <c r="C216" s="35"/>
      <c r="D216" s="183"/>
      <c r="E216" s="183"/>
      <c r="F216" s="183"/>
      <c r="G216" s="183"/>
      <c r="H216" s="183"/>
      <c r="I216" s="183"/>
      <c r="J216" s="186"/>
    </row>
    <row r="217" spans="1:10" ht="25.5" customHeight="1">
      <c r="A217" s="130"/>
      <c r="B217" s="51" t="s">
        <v>95</v>
      </c>
      <c r="C217" s="126" t="s">
        <v>176</v>
      </c>
      <c r="D217" s="136" t="s">
        <v>15</v>
      </c>
      <c r="E217" s="10" t="s">
        <v>16</v>
      </c>
      <c r="F217" s="98" t="s">
        <v>70</v>
      </c>
      <c r="G217" s="8">
        <v>66</v>
      </c>
      <c r="H217" s="8">
        <v>0.08</v>
      </c>
      <c r="I217" s="8">
        <v>7.2</v>
      </c>
      <c r="J217" s="8">
        <v>0.1</v>
      </c>
    </row>
    <row r="218" spans="1:10" s="2" customFormat="1" ht="29.25" customHeight="1">
      <c r="A218" s="39"/>
      <c r="B218" s="53" t="s">
        <v>96</v>
      </c>
      <c r="C218" s="126" t="s">
        <v>164</v>
      </c>
      <c r="D218" s="136" t="s">
        <v>212</v>
      </c>
      <c r="E218" s="10" t="s">
        <v>22</v>
      </c>
      <c r="F218" s="98" t="s">
        <v>129</v>
      </c>
      <c r="G218" s="8">
        <v>9.6</v>
      </c>
      <c r="H218" s="8">
        <v>0.56000000000000005</v>
      </c>
      <c r="I218" s="8">
        <v>0.1</v>
      </c>
      <c r="J218" s="8">
        <v>1.52</v>
      </c>
    </row>
    <row r="219" spans="1:10" s="2" customFormat="1" ht="37.5" customHeight="1">
      <c r="A219" s="39"/>
      <c r="B219" s="53" t="s">
        <v>184</v>
      </c>
      <c r="C219" s="126" t="s">
        <v>180</v>
      </c>
      <c r="D219" s="136" t="s">
        <v>60</v>
      </c>
      <c r="E219" s="144" t="s">
        <v>132</v>
      </c>
      <c r="F219" s="7">
        <v>29.5</v>
      </c>
      <c r="G219" s="8">
        <v>241.7</v>
      </c>
      <c r="H219" s="8">
        <v>14.1</v>
      </c>
      <c r="I219" s="8">
        <v>18.399999999999999</v>
      </c>
      <c r="J219" s="8">
        <v>15.7</v>
      </c>
    </row>
    <row r="220" spans="1:10" s="2" customFormat="1" ht="36" customHeight="1">
      <c r="A220" s="39"/>
      <c r="B220" s="53" t="s">
        <v>100</v>
      </c>
      <c r="C220" s="126" t="s">
        <v>185</v>
      </c>
      <c r="D220" s="136" t="s">
        <v>41</v>
      </c>
      <c r="E220" s="7" t="s">
        <v>28</v>
      </c>
      <c r="F220" s="7">
        <v>7.73</v>
      </c>
      <c r="G220" s="8">
        <v>336</v>
      </c>
      <c r="H220" s="8">
        <v>10.62</v>
      </c>
      <c r="I220" s="8">
        <v>11.465</v>
      </c>
      <c r="J220" s="8">
        <v>47.8</v>
      </c>
    </row>
    <row r="221" spans="1:10" s="2" customFormat="1" ht="19.5" customHeight="1">
      <c r="A221" s="39"/>
      <c r="B221" s="53" t="s">
        <v>108</v>
      </c>
      <c r="C221" s="126" t="s">
        <v>187</v>
      </c>
      <c r="D221" s="145" t="s">
        <v>186</v>
      </c>
      <c r="E221" s="144" t="s">
        <v>149</v>
      </c>
      <c r="F221" s="7">
        <v>4.0999999999999996</v>
      </c>
      <c r="G221" s="8">
        <v>49.5</v>
      </c>
      <c r="H221" s="8">
        <v>0.4</v>
      </c>
      <c r="I221" s="8">
        <v>0</v>
      </c>
      <c r="J221" s="8">
        <v>11.7</v>
      </c>
    </row>
    <row r="222" spans="1:10" s="2" customFormat="1" ht="18" customHeight="1">
      <c r="A222" s="39"/>
      <c r="B222" s="53" t="s">
        <v>168</v>
      </c>
      <c r="C222" s="35" t="s">
        <v>201</v>
      </c>
      <c r="D222" s="136" t="s">
        <v>12</v>
      </c>
      <c r="E222" s="10" t="s">
        <v>13</v>
      </c>
      <c r="F222" s="98" t="s">
        <v>79</v>
      </c>
      <c r="G222" s="8">
        <v>116.9</v>
      </c>
      <c r="H222" s="9">
        <v>3.95</v>
      </c>
      <c r="I222" s="8">
        <v>0.5</v>
      </c>
      <c r="J222" s="8">
        <v>24.15</v>
      </c>
    </row>
    <row r="223" spans="1:10" s="2" customFormat="1" ht="22.5" customHeight="1">
      <c r="A223" s="39"/>
      <c r="B223" s="53" t="s">
        <v>169</v>
      </c>
      <c r="C223" s="35" t="s">
        <v>201</v>
      </c>
      <c r="D223" s="136" t="s">
        <v>14</v>
      </c>
      <c r="E223" s="10" t="s">
        <v>13</v>
      </c>
      <c r="F223" s="98" t="s">
        <v>69</v>
      </c>
      <c r="G223" s="9">
        <v>129</v>
      </c>
      <c r="H223" s="8">
        <v>4.25</v>
      </c>
      <c r="I223" s="9">
        <v>1.65</v>
      </c>
      <c r="J223" s="9">
        <v>21.25</v>
      </c>
    </row>
    <row r="224" spans="1:10" s="2" customFormat="1" ht="30" customHeight="1">
      <c r="A224" s="39"/>
      <c r="B224" s="53" t="s">
        <v>97</v>
      </c>
      <c r="C224" s="35" t="s">
        <v>209</v>
      </c>
      <c r="D224" s="11" t="s">
        <v>50</v>
      </c>
      <c r="E224" s="10" t="s">
        <v>19</v>
      </c>
      <c r="F224" s="98" t="s">
        <v>71</v>
      </c>
      <c r="G224" s="8">
        <v>69.5</v>
      </c>
      <c r="H224" s="8">
        <v>0.6</v>
      </c>
      <c r="I224" s="8">
        <v>0.6</v>
      </c>
      <c r="J224" s="8">
        <v>14.7</v>
      </c>
    </row>
    <row r="225" spans="1:12" s="2" customFormat="1" ht="18.75" customHeight="1">
      <c r="A225" s="39"/>
      <c r="B225" s="39"/>
      <c r="C225" s="35"/>
      <c r="D225" s="137" t="s">
        <v>20</v>
      </c>
      <c r="E225" s="5">
        <v>862</v>
      </c>
      <c r="F225" s="99">
        <f>F217+F218+F219+F220+F221+F222+F223+F224</f>
        <v>90</v>
      </c>
      <c r="G225" s="12">
        <v>1018.2</v>
      </c>
      <c r="H225" s="12">
        <v>34.6</v>
      </c>
      <c r="I225" s="12">
        <v>39.9</v>
      </c>
      <c r="J225" s="12">
        <v>136.9</v>
      </c>
    </row>
    <row r="226" spans="1:12" ht="25.5" customHeight="1">
      <c r="A226" s="32"/>
      <c r="B226" s="32"/>
      <c r="C226" s="35"/>
      <c r="D226" s="189"/>
      <c r="E226" s="190"/>
      <c r="F226" s="190"/>
      <c r="G226" s="190"/>
      <c r="H226" s="190"/>
      <c r="I226" s="190"/>
      <c r="J226" s="191"/>
    </row>
    <row r="227" spans="1:12" s="2" customFormat="1" ht="29.25" customHeight="1">
      <c r="A227" s="129" t="s">
        <v>21</v>
      </c>
      <c r="B227" s="53" t="s">
        <v>96</v>
      </c>
      <c r="C227" s="126" t="s">
        <v>164</v>
      </c>
      <c r="D227" s="136" t="s">
        <v>211</v>
      </c>
      <c r="E227" s="10" t="s">
        <v>22</v>
      </c>
      <c r="F227" s="13" t="s">
        <v>78</v>
      </c>
      <c r="G227" s="14">
        <v>14</v>
      </c>
      <c r="H227" s="14">
        <v>0.7</v>
      </c>
      <c r="I227" s="14">
        <v>0.1</v>
      </c>
      <c r="J227" s="14">
        <v>2.2000000000000002</v>
      </c>
    </row>
    <row r="228" spans="1:12" s="2" customFormat="1" ht="27" customHeight="1">
      <c r="A228" s="39"/>
      <c r="B228" s="53" t="s">
        <v>178</v>
      </c>
      <c r="C228" s="126" t="s">
        <v>188</v>
      </c>
      <c r="D228" s="138" t="s">
        <v>33</v>
      </c>
      <c r="E228" s="15" t="s">
        <v>112</v>
      </c>
      <c r="F228" s="15">
        <v>10.3</v>
      </c>
      <c r="G228" s="16">
        <v>102</v>
      </c>
      <c r="H228" s="16">
        <v>1.8</v>
      </c>
      <c r="I228" s="16">
        <v>5</v>
      </c>
      <c r="J228" s="16">
        <v>12.3</v>
      </c>
    </row>
    <row r="229" spans="1:12" s="2" customFormat="1" ht="30.75" customHeight="1">
      <c r="A229" s="39"/>
      <c r="B229" s="53" t="s">
        <v>184</v>
      </c>
      <c r="C229" s="126" t="s">
        <v>189</v>
      </c>
      <c r="D229" s="136" t="s">
        <v>61</v>
      </c>
      <c r="E229" s="7" t="s">
        <v>40</v>
      </c>
      <c r="F229" s="7">
        <v>28.6</v>
      </c>
      <c r="G229" s="8">
        <v>224</v>
      </c>
      <c r="H229" s="8">
        <v>11.6</v>
      </c>
      <c r="I229" s="8">
        <v>13.5</v>
      </c>
      <c r="J229" s="8">
        <v>13.79</v>
      </c>
    </row>
    <row r="230" spans="1:12" s="3" customFormat="1" ht="24" customHeight="1">
      <c r="A230" s="140"/>
      <c r="B230" s="127" t="s">
        <v>100</v>
      </c>
      <c r="C230" s="146" t="s">
        <v>190</v>
      </c>
      <c r="D230" s="136" t="s">
        <v>35</v>
      </c>
      <c r="E230" s="7" t="s">
        <v>28</v>
      </c>
      <c r="F230" s="7">
        <v>15</v>
      </c>
      <c r="G230" s="8">
        <v>189</v>
      </c>
      <c r="H230" s="8">
        <v>3.63</v>
      </c>
      <c r="I230" s="8">
        <v>7.1</v>
      </c>
      <c r="J230" s="8">
        <v>25.2</v>
      </c>
    </row>
    <row r="231" spans="1:12" s="2" customFormat="1" ht="12.75">
      <c r="A231" s="39"/>
      <c r="B231" s="53" t="s">
        <v>108</v>
      </c>
      <c r="C231" s="126" t="s">
        <v>173</v>
      </c>
      <c r="D231" s="136" t="s">
        <v>49</v>
      </c>
      <c r="E231" s="7" t="s">
        <v>11</v>
      </c>
      <c r="F231" s="7">
        <v>8.8000000000000007</v>
      </c>
      <c r="G231" s="8">
        <v>88.2</v>
      </c>
      <c r="H231" s="8">
        <v>0.67</v>
      </c>
      <c r="I231" s="8">
        <v>0.27</v>
      </c>
      <c r="J231" s="8">
        <v>20.76</v>
      </c>
    </row>
    <row r="232" spans="1:12" s="2" customFormat="1" ht="20.25" customHeight="1">
      <c r="A232" s="39"/>
      <c r="B232" s="53" t="s">
        <v>168</v>
      </c>
      <c r="C232" s="35" t="s">
        <v>201</v>
      </c>
      <c r="D232" s="136" t="s">
        <v>12</v>
      </c>
      <c r="E232" s="10" t="s">
        <v>13</v>
      </c>
      <c r="F232" s="10" t="s">
        <v>79</v>
      </c>
      <c r="G232" s="8">
        <v>116.9</v>
      </c>
      <c r="H232" s="9">
        <v>3.95</v>
      </c>
      <c r="I232" s="8">
        <v>0.5</v>
      </c>
      <c r="J232" s="8">
        <v>24.15</v>
      </c>
    </row>
    <row r="233" spans="1:12" s="2" customFormat="1" ht="21.75" customHeight="1">
      <c r="A233" s="39"/>
      <c r="B233" s="53" t="s">
        <v>169</v>
      </c>
      <c r="C233" s="35" t="s">
        <v>201</v>
      </c>
      <c r="D233" s="136" t="s">
        <v>14</v>
      </c>
      <c r="E233" s="10" t="s">
        <v>13</v>
      </c>
      <c r="F233" s="10" t="s">
        <v>69</v>
      </c>
      <c r="G233" s="9">
        <v>129</v>
      </c>
      <c r="H233" s="8">
        <v>4.25</v>
      </c>
      <c r="I233" s="9">
        <v>1.65</v>
      </c>
      <c r="J233" s="9">
        <v>21.25</v>
      </c>
    </row>
    <row r="234" spans="1:12" s="2" customFormat="1" ht="30" customHeight="1">
      <c r="A234" s="39"/>
      <c r="B234" s="53" t="s">
        <v>97</v>
      </c>
      <c r="C234" s="35" t="s">
        <v>209</v>
      </c>
      <c r="D234" s="11" t="s">
        <v>50</v>
      </c>
      <c r="E234" s="10" t="s">
        <v>19</v>
      </c>
      <c r="F234" s="10" t="s">
        <v>191</v>
      </c>
      <c r="G234" s="8">
        <v>69.5</v>
      </c>
      <c r="H234" s="8">
        <v>0.6</v>
      </c>
      <c r="I234" s="8">
        <v>0.6</v>
      </c>
      <c r="J234" s="8">
        <v>14.7</v>
      </c>
    </row>
    <row r="235" spans="1:12" ht="21.75" customHeight="1">
      <c r="A235" s="32"/>
      <c r="B235" s="32"/>
      <c r="C235" s="35"/>
      <c r="D235" s="137" t="s">
        <v>20</v>
      </c>
      <c r="E235" s="5">
        <v>1110</v>
      </c>
      <c r="F235" s="5">
        <v>90</v>
      </c>
      <c r="G235" s="12">
        <f>SUM(G227:G233)</f>
        <v>863.1</v>
      </c>
      <c r="H235" s="12">
        <f>SUM(H227:H233)</f>
        <v>26.6</v>
      </c>
      <c r="I235" s="12">
        <f>SUM(I227:I233)</f>
        <v>28.12</v>
      </c>
      <c r="J235" s="12">
        <f>SUM(J227:J233)</f>
        <v>119.65</v>
      </c>
    </row>
    <row r="236" spans="1:12" ht="22.5" customHeight="1">
      <c r="C236" s="139"/>
      <c r="D236" s="19" t="s">
        <v>30</v>
      </c>
      <c r="E236" s="20">
        <f>E225+E235</f>
        <v>1972</v>
      </c>
      <c r="F236" s="20">
        <v>180</v>
      </c>
      <c r="G236" s="21">
        <f>G235+G225</f>
        <v>1881.3000000000002</v>
      </c>
      <c r="H236" s="21">
        <f t="shared" ref="H236:I236" si="1">SUM(H235,H225)</f>
        <v>61.2</v>
      </c>
      <c r="I236" s="21">
        <f t="shared" si="1"/>
        <v>68.02</v>
      </c>
      <c r="J236" s="21">
        <v>256.60000000000002</v>
      </c>
    </row>
    <row r="237" spans="1:12" ht="25.5" customHeight="1">
      <c r="C237" s="187"/>
      <c r="D237" s="188"/>
      <c r="E237" s="188"/>
      <c r="F237" s="188"/>
      <c r="G237" s="188"/>
      <c r="H237" s="188"/>
      <c r="I237" s="188"/>
      <c r="J237" s="188"/>
    </row>
    <row r="238" spans="1:12" ht="25.5" customHeight="1">
      <c r="A238" s="192" t="s">
        <v>162</v>
      </c>
      <c r="B238" s="193"/>
      <c r="C238" s="193"/>
      <c r="D238" s="193"/>
      <c r="E238" s="193"/>
      <c r="F238" s="193"/>
      <c r="G238" s="193"/>
      <c r="H238" s="193"/>
      <c r="I238" s="193"/>
      <c r="J238" s="193"/>
      <c r="K238" s="193"/>
      <c r="L238" s="193"/>
    </row>
    <row r="239" spans="1:12" ht="25.5" customHeight="1">
      <c r="A239" s="167" t="s">
        <v>205</v>
      </c>
      <c r="B239" s="168"/>
      <c r="C239" s="168"/>
      <c r="E239" s="27"/>
      <c r="F239" s="27"/>
      <c r="G239" s="27"/>
      <c r="H239" s="179" t="s">
        <v>66</v>
      </c>
      <c r="I239" s="163"/>
      <c r="J239" s="27"/>
      <c r="K239"/>
      <c r="L239"/>
    </row>
    <row r="240" spans="1:12" ht="25.5" customHeight="1">
      <c r="A240" s="167" t="s">
        <v>203</v>
      </c>
      <c r="B240" s="168"/>
      <c r="C240" s="168"/>
      <c r="E240" s="27"/>
      <c r="F240" s="27"/>
      <c r="G240" s="27"/>
      <c r="H240" s="27"/>
      <c r="I240" s="27"/>
      <c r="J240" s="27"/>
      <c r="K240"/>
      <c r="L240"/>
    </row>
    <row r="241" spans="1:10" ht="19.5" customHeight="1">
      <c r="A241" s="167" t="s">
        <v>207</v>
      </c>
      <c r="B241" s="168"/>
      <c r="C241" s="168"/>
      <c r="E241" s="27"/>
      <c r="F241" s="27"/>
      <c r="G241" s="163" t="s">
        <v>206</v>
      </c>
      <c r="H241" s="163"/>
      <c r="I241" s="163"/>
      <c r="J241" s="163"/>
    </row>
    <row r="242" spans="1:10" ht="19.5" customHeight="1">
      <c r="A242" s="25"/>
      <c r="B242" s="26"/>
      <c r="C242" s="26"/>
      <c r="D242" s="134" t="s">
        <v>160</v>
      </c>
      <c r="E242" s="27"/>
      <c r="F242" s="27"/>
      <c r="G242" s="27"/>
      <c r="H242" s="156"/>
      <c r="I242" s="27"/>
      <c r="J242" s="27"/>
    </row>
    <row r="243" spans="1:10" ht="47.1" customHeight="1">
      <c r="A243" s="134" t="s">
        <v>182</v>
      </c>
      <c r="B243" s="135"/>
      <c r="C243" s="135"/>
      <c r="D243" s="125"/>
      <c r="E243" s="125"/>
      <c r="F243" s="125"/>
      <c r="G243" s="125" t="s">
        <v>183</v>
      </c>
      <c r="H243" s="125"/>
      <c r="I243" s="125"/>
      <c r="J243" s="125"/>
    </row>
    <row r="244" spans="1:10" ht="17.25" customHeight="1">
      <c r="A244" s="133"/>
      <c r="B244"/>
      <c r="C244" s="193"/>
      <c r="D244" s="193"/>
      <c r="E244" s="193"/>
      <c r="F244" s="193"/>
      <c r="G244" s="193"/>
      <c r="H244" s="193"/>
      <c r="I244" s="193"/>
      <c r="J244" s="193"/>
    </row>
    <row r="245" spans="1:10" ht="76.5" customHeight="1">
      <c r="A245" s="141" t="s">
        <v>82</v>
      </c>
      <c r="B245" s="141" t="s">
        <v>83</v>
      </c>
      <c r="C245" s="142" t="s">
        <v>84</v>
      </c>
      <c r="D245" s="143" t="s">
        <v>0</v>
      </c>
      <c r="E245" s="147" t="s">
        <v>1</v>
      </c>
      <c r="F245" s="147" t="s">
        <v>2</v>
      </c>
      <c r="G245" s="148" t="s">
        <v>3</v>
      </c>
      <c r="H245" s="148" t="s">
        <v>4</v>
      </c>
      <c r="I245" s="148" t="s">
        <v>5</v>
      </c>
      <c r="J245" s="148" t="s">
        <v>6</v>
      </c>
    </row>
    <row r="246" spans="1:10" s="2" customFormat="1" ht="26.25" customHeight="1">
      <c r="A246" s="130" t="s">
        <v>7</v>
      </c>
      <c r="B246" s="32"/>
      <c r="C246" s="35"/>
      <c r="D246" s="183" t="s">
        <v>7</v>
      </c>
      <c r="E246" s="184"/>
      <c r="F246" s="184"/>
      <c r="G246" s="184"/>
      <c r="H246" s="184"/>
      <c r="I246" s="184"/>
      <c r="J246" s="185"/>
    </row>
    <row r="247" spans="1:10" s="2" customFormat="1" ht="37.5" customHeight="1">
      <c r="A247" s="130"/>
      <c r="B247" s="32" t="s">
        <v>95</v>
      </c>
      <c r="C247" s="35" t="s">
        <v>176</v>
      </c>
      <c r="D247" s="136" t="s">
        <v>15</v>
      </c>
      <c r="E247" s="10" t="s">
        <v>16</v>
      </c>
      <c r="F247" s="98" t="s">
        <v>70</v>
      </c>
      <c r="G247" s="8">
        <v>66</v>
      </c>
      <c r="H247" s="8">
        <v>0.08</v>
      </c>
      <c r="I247" s="8">
        <v>7.2</v>
      </c>
      <c r="J247" s="8">
        <v>0.1</v>
      </c>
    </row>
    <row r="248" spans="1:10" s="2" customFormat="1" ht="27.75" customHeight="1">
      <c r="A248" s="130"/>
      <c r="B248" s="32" t="s">
        <v>95</v>
      </c>
      <c r="C248" s="35" t="s">
        <v>196</v>
      </c>
      <c r="D248" s="136" t="s">
        <v>17</v>
      </c>
      <c r="E248" s="10" t="s">
        <v>18</v>
      </c>
      <c r="F248" s="98" t="s">
        <v>72</v>
      </c>
      <c r="G248" s="8">
        <v>54</v>
      </c>
      <c r="H248" s="8">
        <v>3.48</v>
      </c>
      <c r="I248" s="8">
        <v>4.4000000000000004</v>
      </c>
      <c r="J248" s="8">
        <v>0</v>
      </c>
    </row>
    <row r="249" spans="1:10" s="2" customFormat="1" ht="25.5" customHeight="1">
      <c r="A249" s="129"/>
      <c r="B249" s="71" t="s">
        <v>199</v>
      </c>
      <c r="C249" s="35" t="s">
        <v>194</v>
      </c>
      <c r="D249" s="136" t="s">
        <v>62</v>
      </c>
      <c r="E249" s="144" t="s">
        <v>192</v>
      </c>
      <c r="F249" s="7">
        <v>31.93</v>
      </c>
      <c r="G249" s="8">
        <v>388.6</v>
      </c>
      <c r="H249" s="8">
        <v>17.7</v>
      </c>
      <c r="I249" s="8">
        <v>17.3</v>
      </c>
      <c r="J249" s="8">
        <v>40.299999999999997</v>
      </c>
    </row>
    <row r="250" spans="1:10" s="2" customFormat="1" ht="27.75" customHeight="1">
      <c r="A250" s="129"/>
      <c r="B250" s="53" t="s">
        <v>108</v>
      </c>
      <c r="C250" s="35" t="s">
        <v>195</v>
      </c>
      <c r="D250" s="136" t="s">
        <v>63</v>
      </c>
      <c r="E250" s="7" t="s">
        <v>11</v>
      </c>
      <c r="F250" s="7">
        <v>8.16</v>
      </c>
      <c r="G250" s="8">
        <v>113.4</v>
      </c>
      <c r="H250" s="8">
        <v>2.9</v>
      </c>
      <c r="I250" s="8">
        <v>1.9</v>
      </c>
      <c r="J250" s="8">
        <v>20.9</v>
      </c>
    </row>
    <row r="251" spans="1:10" ht="29.25" customHeight="1">
      <c r="A251" s="129"/>
      <c r="B251" s="53" t="s">
        <v>109</v>
      </c>
      <c r="C251" s="35" t="s">
        <v>201</v>
      </c>
      <c r="D251" s="136" t="s">
        <v>12</v>
      </c>
      <c r="E251" s="10" t="s">
        <v>13</v>
      </c>
      <c r="F251" s="98" t="s">
        <v>79</v>
      </c>
      <c r="G251" s="8">
        <v>116.9</v>
      </c>
      <c r="H251" s="8">
        <v>3.95</v>
      </c>
      <c r="I251" s="8">
        <v>0.5</v>
      </c>
      <c r="J251" s="8">
        <v>24.2</v>
      </c>
    </row>
    <row r="252" spans="1:10" ht="19.5" customHeight="1">
      <c r="A252" s="129"/>
      <c r="B252" s="53" t="s">
        <v>139</v>
      </c>
      <c r="C252" s="35" t="s">
        <v>201</v>
      </c>
      <c r="D252" s="136" t="s">
        <v>14</v>
      </c>
      <c r="E252" s="10" t="s">
        <v>13</v>
      </c>
      <c r="F252" s="98" t="s">
        <v>69</v>
      </c>
      <c r="G252" s="9">
        <v>129</v>
      </c>
      <c r="H252" s="8">
        <v>4.25</v>
      </c>
      <c r="I252" s="9">
        <v>1.65</v>
      </c>
      <c r="J252" s="9">
        <v>21.25</v>
      </c>
    </row>
    <row r="253" spans="1:10" s="2" customFormat="1" ht="29.25" customHeight="1">
      <c r="A253" s="129"/>
      <c r="B253" s="53" t="s">
        <v>97</v>
      </c>
      <c r="C253" s="35" t="s">
        <v>209</v>
      </c>
      <c r="D253" s="11" t="s">
        <v>29</v>
      </c>
      <c r="E253" s="10" t="s">
        <v>19</v>
      </c>
      <c r="F253" s="98" t="s">
        <v>80</v>
      </c>
      <c r="G253" s="8">
        <v>69.5</v>
      </c>
      <c r="H253" s="8">
        <v>0.6</v>
      </c>
      <c r="I253" s="8">
        <v>0.6</v>
      </c>
      <c r="J253" s="8">
        <v>14.7</v>
      </c>
    </row>
    <row r="254" spans="1:10" s="2" customFormat="1" ht="24" customHeight="1">
      <c r="A254" s="130"/>
      <c r="B254" s="32"/>
      <c r="C254" s="35"/>
      <c r="D254" s="137" t="s">
        <v>20</v>
      </c>
      <c r="E254" s="5">
        <v>762</v>
      </c>
      <c r="F254" s="5">
        <v>90</v>
      </c>
      <c r="G254" s="12">
        <v>937.4</v>
      </c>
      <c r="H254" s="12">
        <v>33</v>
      </c>
      <c r="I254" s="12">
        <v>33.6</v>
      </c>
      <c r="J254" s="12">
        <v>121.5</v>
      </c>
    </row>
    <row r="255" spans="1:10" s="2" customFormat="1" ht="33.75" customHeight="1">
      <c r="A255" s="129" t="s">
        <v>21</v>
      </c>
      <c r="B255" s="53" t="s">
        <v>96</v>
      </c>
      <c r="C255" s="35" t="s">
        <v>164</v>
      </c>
      <c r="D255" s="136" t="s">
        <v>212</v>
      </c>
      <c r="E255" s="10" t="s">
        <v>22</v>
      </c>
      <c r="F255" s="98" t="s">
        <v>129</v>
      </c>
      <c r="G255" s="8">
        <v>9.6</v>
      </c>
      <c r="H255" s="8">
        <v>0.56000000000000005</v>
      </c>
      <c r="I255" s="8">
        <v>0.1</v>
      </c>
      <c r="J255" s="8">
        <v>1.52</v>
      </c>
    </row>
    <row r="256" spans="1:10" s="2" customFormat="1" ht="22.5" customHeight="1">
      <c r="A256" s="39"/>
      <c r="B256" s="53" t="s">
        <v>178</v>
      </c>
      <c r="C256" s="35" t="s">
        <v>197</v>
      </c>
      <c r="D256" s="136" t="s">
        <v>64</v>
      </c>
      <c r="E256" s="7" t="s">
        <v>24</v>
      </c>
      <c r="F256" s="7">
        <v>7.85</v>
      </c>
      <c r="G256" s="8">
        <v>115</v>
      </c>
      <c r="H256" s="8">
        <v>5.6</v>
      </c>
      <c r="I256" s="8">
        <v>4.8</v>
      </c>
      <c r="J256" s="8">
        <v>10.17</v>
      </c>
    </row>
    <row r="257" spans="1:10" s="2" customFormat="1" ht="34.5" customHeight="1">
      <c r="A257" s="39"/>
      <c r="B257" s="53" t="s">
        <v>184</v>
      </c>
      <c r="C257" s="35" t="s">
        <v>198</v>
      </c>
      <c r="D257" s="136" t="s">
        <v>25</v>
      </c>
      <c r="E257" s="144" t="s">
        <v>193</v>
      </c>
      <c r="F257" s="7">
        <v>34.28</v>
      </c>
      <c r="G257" s="8">
        <v>343.9</v>
      </c>
      <c r="H257" s="8">
        <v>16.5</v>
      </c>
      <c r="I257" s="8">
        <v>24.2</v>
      </c>
      <c r="J257" s="8">
        <v>14.3</v>
      </c>
    </row>
    <row r="258" spans="1:10" s="2" customFormat="1" ht="33" customHeight="1">
      <c r="A258" s="39"/>
      <c r="B258" s="53" t="s">
        <v>100</v>
      </c>
      <c r="C258" s="35" t="s">
        <v>185</v>
      </c>
      <c r="D258" s="136" t="s">
        <v>65</v>
      </c>
      <c r="E258" s="7" t="s">
        <v>28</v>
      </c>
      <c r="F258" s="22">
        <v>5.22</v>
      </c>
      <c r="G258" s="23">
        <v>325</v>
      </c>
      <c r="H258" s="24">
        <v>11.46</v>
      </c>
      <c r="I258" s="24">
        <v>8.1199999999999992</v>
      </c>
      <c r="J258" s="23">
        <v>51.52</v>
      </c>
    </row>
    <row r="259" spans="1:10" s="2" customFormat="1" ht="27.75" customHeight="1">
      <c r="A259" s="39"/>
      <c r="B259" s="53" t="s">
        <v>108</v>
      </c>
      <c r="C259" s="35" t="s">
        <v>167</v>
      </c>
      <c r="D259" s="145" t="s">
        <v>126</v>
      </c>
      <c r="E259" s="7" t="s">
        <v>11</v>
      </c>
      <c r="F259" s="7">
        <v>4.2</v>
      </c>
      <c r="G259" s="8">
        <v>77.400000000000006</v>
      </c>
      <c r="H259" s="8">
        <v>0</v>
      </c>
      <c r="I259" s="8">
        <v>0</v>
      </c>
      <c r="J259" s="8">
        <v>19.399999999999999</v>
      </c>
    </row>
    <row r="260" spans="1:10" ht="21.75" customHeight="1">
      <c r="A260" s="39"/>
      <c r="B260" s="53" t="s">
        <v>109</v>
      </c>
      <c r="C260" s="35" t="s">
        <v>201</v>
      </c>
      <c r="D260" s="136" t="s">
        <v>12</v>
      </c>
      <c r="E260" s="10" t="s">
        <v>13</v>
      </c>
      <c r="F260" s="98" t="s">
        <v>79</v>
      </c>
      <c r="G260" s="8">
        <v>116.9</v>
      </c>
      <c r="H260" s="9">
        <v>3.95</v>
      </c>
      <c r="I260" s="8">
        <v>0.5</v>
      </c>
      <c r="J260" s="8">
        <v>24.15</v>
      </c>
    </row>
    <row r="261" spans="1:10" ht="20.25" customHeight="1">
      <c r="A261" s="39"/>
      <c r="B261" s="53" t="s">
        <v>139</v>
      </c>
      <c r="C261" s="35" t="s">
        <v>201</v>
      </c>
      <c r="D261" s="136" t="s">
        <v>14</v>
      </c>
      <c r="E261" s="10" t="s">
        <v>13</v>
      </c>
      <c r="F261" s="98" t="s">
        <v>69</v>
      </c>
      <c r="G261" s="9">
        <v>129</v>
      </c>
      <c r="H261" s="8">
        <v>4.25</v>
      </c>
      <c r="I261" s="9">
        <v>1.65</v>
      </c>
      <c r="J261" s="9">
        <v>21.25</v>
      </c>
    </row>
    <row r="262" spans="1:10" ht="33.75" customHeight="1">
      <c r="A262" s="149"/>
      <c r="B262" s="53" t="s">
        <v>97</v>
      </c>
      <c r="C262" s="35" t="s">
        <v>209</v>
      </c>
      <c r="D262" s="11" t="s">
        <v>50</v>
      </c>
      <c r="E262" s="150" t="s">
        <v>19</v>
      </c>
      <c r="F262" s="155" t="s">
        <v>80</v>
      </c>
      <c r="G262" s="151">
        <v>69.5</v>
      </c>
      <c r="H262" s="151">
        <v>0.6</v>
      </c>
      <c r="I262" s="151">
        <v>0.6</v>
      </c>
      <c r="J262" s="151">
        <v>14.7</v>
      </c>
    </row>
    <row r="263" spans="1:10" ht="33.75" customHeight="1">
      <c r="A263" s="32"/>
      <c r="B263" s="32"/>
      <c r="C263" s="35"/>
      <c r="D263" s="43" t="s">
        <v>20</v>
      </c>
      <c r="E263" s="33">
        <v>1039</v>
      </c>
      <c r="F263" s="33">
        <v>90</v>
      </c>
      <c r="G263" s="44">
        <f>SUM(G255:G261)</f>
        <v>1116.8</v>
      </c>
      <c r="H263" s="44">
        <f>SUM(H255:H261)</f>
        <v>42.320000000000007</v>
      </c>
      <c r="I263" s="44">
        <f>SUM(I255:I261)</f>
        <v>39.369999999999997</v>
      </c>
      <c r="J263" s="44">
        <f>SUM(J255:J261)</f>
        <v>142.31</v>
      </c>
    </row>
    <row r="264" spans="1:10" ht="33.75" customHeight="1">
      <c r="A264" s="32"/>
      <c r="B264" s="32"/>
      <c r="C264" s="35"/>
      <c r="D264" s="152" t="s">
        <v>30</v>
      </c>
      <c r="E264" s="153">
        <f>E254+E263</f>
        <v>1801</v>
      </c>
      <c r="F264" s="33">
        <v>180</v>
      </c>
      <c r="G264" s="154">
        <f>G263+G254</f>
        <v>2054.1999999999998</v>
      </c>
      <c r="H264" s="154">
        <f>H254+H263</f>
        <v>75.320000000000007</v>
      </c>
      <c r="I264" s="154">
        <v>72.900000000000006</v>
      </c>
      <c r="J264" s="154">
        <f>J263+J254</f>
        <v>263.81</v>
      </c>
    </row>
    <row r="265" spans="1:10" ht="33.75" customHeight="1">
      <c r="A265" s="177" t="s">
        <v>162</v>
      </c>
      <c r="B265" s="178"/>
      <c r="C265" s="178"/>
      <c r="D265" s="178"/>
      <c r="E265" s="178"/>
      <c r="F265" s="178"/>
      <c r="G265" s="178"/>
      <c r="H265" s="178"/>
      <c r="I265" s="178"/>
      <c r="J265" s="178"/>
    </row>
  </sheetData>
  <mergeCells count="78">
    <mergeCell ref="A240:C240"/>
    <mergeCell ref="A241:C241"/>
    <mergeCell ref="G241:J241"/>
    <mergeCell ref="A210:C210"/>
    <mergeCell ref="A211:C211"/>
    <mergeCell ref="A212:C212"/>
    <mergeCell ref="G212:J212"/>
    <mergeCell ref="A239:C239"/>
    <mergeCell ref="A184:C184"/>
    <mergeCell ref="A185:C185"/>
    <mergeCell ref="A186:C186"/>
    <mergeCell ref="G158:J158"/>
    <mergeCell ref="G185:J185"/>
    <mergeCell ref="H184:I184"/>
    <mergeCell ref="D171:J171"/>
    <mergeCell ref="A79:C79"/>
    <mergeCell ref="A80:C80"/>
    <mergeCell ref="G80:J80"/>
    <mergeCell ref="A81:C81"/>
    <mergeCell ref="A105:C105"/>
    <mergeCell ref="A1:C1"/>
    <mergeCell ref="A2:C2"/>
    <mergeCell ref="A3:C3"/>
    <mergeCell ref="G2:J2"/>
    <mergeCell ref="A28:C28"/>
    <mergeCell ref="B5:D5"/>
    <mergeCell ref="A265:J265"/>
    <mergeCell ref="B188:D188"/>
    <mergeCell ref="A209:J209"/>
    <mergeCell ref="H186:J186"/>
    <mergeCell ref="D145:J145"/>
    <mergeCell ref="A182:J182"/>
    <mergeCell ref="A156:J156"/>
    <mergeCell ref="D246:J246"/>
    <mergeCell ref="D198:J198"/>
    <mergeCell ref="D216:J216"/>
    <mergeCell ref="C237:J237"/>
    <mergeCell ref="D226:J226"/>
    <mergeCell ref="H210:I210"/>
    <mergeCell ref="A238:L238"/>
    <mergeCell ref="C244:J244"/>
    <mergeCell ref="H239:I239"/>
    <mergeCell ref="H131:K131"/>
    <mergeCell ref="B135:D135"/>
    <mergeCell ref="A103:J103"/>
    <mergeCell ref="A130:J130"/>
    <mergeCell ref="G106:J106"/>
    <mergeCell ref="G132:J132"/>
    <mergeCell ref="A157:C157"/>
    <mergeCell ref="A158:C158"/>
    <mergeCell ref="A159:C159"/>
    <mergeCell ref="A106:C106"/>
    <mergeCell ref="A107:C107"/>
    <mergeCell ref="A131:C131"/>
    <mergeCell ref="A132:C132"/>
    <mergeCell ref="A133:C133"/>
    <mergeCell ref="B32:D32"/>
    <mergeCell ref="D42:J42"/>
    <mergeCell ref="A27:J27"/>
    <mergeCell ref="A29:C29"/>
    <mergeCell ref="G29:J29"/>
    <mergeCell ref="A30:C30"/>
    <mergeCell ref="A53:J53"/>
    <mergeCell ref="A78:J78"/>
    <mergeCell ref="H157:K157"/>
    <mergeCell ref="B161:D161"/>
    <mergeCell ref="H105:K105"/>
    <mergeCell ref="B109:D109"/>
    <mergeCell ref="A54:C54"/>
    <mergeCell ref="A55:C55"/>
    <mergeCell ref="G55:J55"/>
    <mergeCell ref="A56:C56"/>
    <mergeCell ref="B58:D58"/>
    <mergeCell ref="H81:I81"/>
    <mergeCell ref="D67:J67"/>
    <mergeCell ref="H79:K79"/>
    <mergeCell ref="B83:D83"/>
    <mergeCell ref="D93:J93"/>
  </mergeCells>
  <pageMargins left="0.75" right="0.75" top="1" bottom="1" header="0.5" footer="0.5"/>
  <pageSetup paperSize="9" scale="67" fitToHeight="0" orientation="portrait" r:id="rId1"/>
  <rowBreaks count="9" manualBreakCount="9">
    <brk id="27" max="9" man="1"/>
    <brk id="53" max="16383" man="1"/>
    <brk id="78" max="16383" man="1"/>
    <brk id="104" max="16383" man="1"/>
    <brk id="130" max="16383" man="1"/>
    <brk id="156" max="16383" man="1"/>
    <brk id="183" max="16383" man="1"/>
    <brk id="209" max="16383" man="1"/>
    <brk id="238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Владелец</cp:lastModifiedBy>
  <cp:lastPrinted>2024-11-22T09:36:26Z</cp:lastPrinted>
  <dcterms:created xsi:type="dcterms:W3CDTF">2024-08-22T06:54:50Z</dcterms:created>
  <dcterms:modified xsi:type="dcterms:W3CDTF">2024-11-22T09:37:22Z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6C256635CEA54C9C9297368F5C107905_11</vt:lpwstr>
  </property>
  <property fmtid="{D5CDD505-2E9C-101B-9397-08002B2CF9AE}" pid="3" name="KSOProductBuildVer">
    <vt:lpwstr>1049-12.2.0.17562</vt:lpwstr>
  </property>
</Properties>
</file>